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2_09\Beispiele\"/>
    </mc:Choice>
  </mc:AlternateContent>
  <bookViews>
    <workbookView xWindow="0" yWindow="0" windowWidth="19200" windowHeight="8440"/>
  </bookViews>
  <sheets>
    <sheet name="Knoten" sheetId="4" r:id="rId1"/>
    <sheet name="System" sheetId="3" r:id="rId2"/>
    <sheet name="L-V" sheetId="2" r:id="rId3"/>
    <sheet name="SetUp" sheetId="1" r:id="rId4"/>
  </sheets>
  <definedNames>
    <definedName name="_FilterDatabase" localSheetId="0">Knoten!$E$1:$G$748</definedName>
    <definedName name="alphaT_ele">System!$AD$3:$AD$43</definedName>
    <definedName name="Ax_node">Knoten!$N$2:$N$42</definedName>
    <definedName name="Az_node">Knoten!$O$2:$O$42</definedName>
    <definedName name="Bettungsziffer_ele">System!$AP$3:$AP$43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61" i="3" l="1"/>
  <c r="BL161" i="3" s="1"/>
  <c r="BH161" i="3"/>
  <c r="BI161" i="3" s="1"/>
  <c r="BG161" i="3"/>
  <c r="BJ161" i="3" s="1"/>
  <c r="BF161" i="3"/>
  <c r="BE161" i="3"/>
  <c r="BC161" i="3"/>
  <c r="BJ160" i="3"/>
  <c r="BG160" i="3"/>
  <c r="BK160" i="3" s="1"/>
  <c r="BF160" i="3"/>
  <c r="BE160" i="3"/>
  <c r="BC160" i="3"/>
  <c r="BK159" i="3"/>
  <c r="BG159" i="3"/>
  <c r="BJ159" i="3" s="1"/>
  <c r="BF159" i="3"/>
  <c r="BE159" i="3"/>
  <c r="BC159" i="3"/>
  <c r="BK158" i="3"/>
  <c r="BO158" i="3" s="1"/>
  <c r="BJ158" i="3"/>
  <c r="BQ158" i="3" s="1"/>
  <c r="BH158" i="3"/>
  <c r="BI158" i="3" s="1"/>
  <c r="BG158" i="3"/>
  <c r="BF158" i="3"/>
  <c r="BE158" i="3"/>
  <c r="BC158" i="3"/>
  <c r="BJ157" i="3"/>
  <c r="BG157" i="3"/>
  <c r="BH157" i="3" s="1"/>
  <c r="BI157" i="3" s="1"/>
  <c r="BF157" i="3"/>
  <c r="BE157" i="3"/>
  <c r="BC157" i="3"/>
  <c r="BQ156" i="3"/>
  <c r="BP156" i="3"/>
  <c r="BN156" i="3"/>
  <c r="BK156" i="3"/>
  <c r="BO156" i="3" s="1"/>
  <c r="BJ156" i="3"/>
  <c r="BM156" i="3" s="1"/>
  <c r="BI156" i="3"/>
  <c r="BH156" i="3"/>
  <c r="BG156" i="3"/>
  <c r="BF156" i="3"/>
  <c r="BE156" i="3"/>
  <c r="BC156" i="3"/>
  <c r="BH155" i="3"/>
  <c r="BI155" i="3" s="1"/>
  <c r="BG155" i="3"/>
  <c r="BK155" i="3" s="1"/>
  <c r="BF155" i="3"/>
  <c r="BE155" i="3"/>
  <c r="BC155" i="3"/>
  <c r="BG154" i="3"/>
  <c r="BK154" i="3" s="1"/>
  <c r="BF154" i="3"/>
  <c r="BE154" i="3"/>
  <c r="BC154" i="3"/>
  <c r="BK153" i="3"/>
  <c r="BL153" i="3" s="1"/>
  <c r="BH153" i="3"/>
  <c r="BI153" i="3" s="1"/>
  <c r="BG153" i="3"/>
  <c r="BJ153" i="3" s="1"/>
  <c r="BF153" i="3"/>
  <c r="BE153" i="3"/>
  <c r="BC153" i="3"/>
  <c r="BJ152" i="3"/>
  <c r="BG152" i="3"/>
  <c r="BK152" i="3" s="1"/>
  <c r="BF152" i="3"/>
  <c r="BE152" i="3"/>
  <c r="BC152" i="3"/>
  <c r="BK151" i="3"/>
  <c r="BO151" i="3" s="1"/>
  <c r="BG151" i="3"/>
  <c r="BJ151" i="3" s="1"/>
  <c r="BF151" i="3"/>
  <c r="BE151" i="3"/>
  <c r="BC151" i="3"/>
  <c r="BK150" i="3"/>
  <c r="BP150" i="3" s="1"/>
  <c r="BJ150" i="3"/>
  <c r="BQ150" i="3" s="1"/>
  <c r="BH150" i="3"/>
  <c r="BI150" i="3" s="1"/>
  <c r="BG150" i="3"/>
  <c r="BF150" i="3"/>
  <c r="BE150" i="3"/>
  <c r="BC150" i="3"/>
  <c r="BJ149" i="3"/>
  <c r="BG149" i="3"/>
  <c r="BH149" i="3" s="1"/>
  <c r="BI149" i="3" s="1"/>
  <c r="BF149" i="3"/>
  <c r="BE149" i="3"/>
  <c r="BC149" i="3"/>
  <c r="BQ148" i="3"/>
  <c r="BP148" i="3"/>
  <c r="BN148" i="3"/>
  <c r="BK148" i="3"/>
  <c r="BO148" i="3" s="1"/>
  <c r="BJ148" i="3"/>
  <c r="BM148" i="3" s="1"/>
  <c r="BI148" i="3"/>
  <c r="BH148" i="3"/>
  <c r="BG148" i="3"/>
  <c r="BF148" i="3"/>
  <c r="BE148" i="3"/>
  <c r="BC148" i="3"/>
  <c r="BH147" i="3"/>
  <c r="BI147" i="3" s="1"/>
  <c r="BG147" i="3"/>
  <c r="BK147" i="3" s="1"/>
  <c r="BF147" i="3"/>
  <c r="BE147" i="3"/>
  <c r="BC147" i="3"/>
  <c r="BG146" i="3"/>
  <c r="BK146" i="3" s="1"/>
  <c r="BF146" i="3"/>
  <c r="BE146" i="3"/>
  <c r="BC146" i="3"/>
  <c r="BK145" i="3"/>
  <c r="BL145" i="3" s="1"/>
  <c r="BH145" i="3"/>
  <c r="BI145" i="3" s="1"/>
  <c r="BG145" i="3"/>
  <c r="BJ145" i="3" s="1"/>
  <c r="BF145" i="3"/>
  <c r="BE145" i="3"/>
  <c r="BC145" i="3"/>
  <c r="BJ144" i="3"/>
  <c r="BG144" i="3"/>
  <c r="BK144" i="3" s="1"/>
  <c r="BF144" i="3"/>
  <c r="BE144" i="3"/>
  <c r="BC144" i="3"/>
  <c r="BK143" i="3"/>
  <c r="BO143" i="3" s="1"/>
  <c r="BG143" i="3"/>
  <c r="BJ143" i="3" s="1"/>
  <c r="BF143" i="3"/>
  <c r="BE143" i="3"/>
  <c r="BC143" i="3"/>
  <c r="BK142" i="3"/>
  <c r="BO142" i="3" s="1"/>
  <c r="BJ142" i="3"/>
  <c r="BQ142" i="3" s="1"/>
  <c r="BH142" i="3"/>
  <c r="BI142" i="3" s="1"/>
  <c r="BG142" i="3"/>
  <c r="BF142" i="3"/>
  <c r="BE142" i="3"/>
  <c r="BC142" i="3"/>
  <c r="BJ141" i="3"/>
  <c r="BG141" i="3"/>
  <c r="BH141" i="3" s="1"/>
  <c r="BI141" i="3" s="1"/>
  <c r="BF141" i="3"/>
  <c r="BE141" i="3"/>
  <c r="BC141" i="3"/>
  <c r="BQ140" i="3"/>
  <c r="BP140" i="3"/>
  <c r="BN140" i="3"/>
  <c r="BK140" i="3"/>
  <c r="BO140" i="3" s="1"/>
  <c r="BJ140" i="3"/>
  <c r="BM140" i="3" s="1"/>
  <c r="BI140" i="3"/>
  <c r="BH140" i="3"/>
  <c r="BG140" i="3"/>
  <c r="BF140" i="3"/>
  <c r="BE140" i="3"/>
  <c r="BC140" i="3"/>
  <c r="BH139" i="3"/>
  <c r="BI139" i="3" s="1"/>
  <c r="BG139" i="3"/>
  <c r="BK139" i="3" s="1"/>
  <c r="BF139" i="3"/>
  <c r="BE139" i="3"/>
  <c r="BC139" i="3"/>
  <c r="BG138" i="3"/>
  <c r="BK138" i="3" s="1"/>
  <c r="BF138" i="3"/>
  <c r="BE138" i="3"/>
  <c r="BC138" i="3"/>
  <c r="BK137" i="3"/>
  <c r="BL137" i="3" s="1"/>
  <c r="BH137" i="3"/>
  <c r="BI137" i="3" s="1"/>
  <c r="BG137" i="3"/>
  <c r="BJ137" i="3" s="1"/>
  <c r="BF137" i="3"/>
  <c r="BE137" i="3"/>
  <c r="BC137" i="3"/>
  <c r="BJ136" i="3"/>
  <c r="BG136" i="3"/>
  <c r="BK136" i="3" s="1"/>
  <c r="BF136" i="3"/>
  <c r="BE136" i="3"/>
  <c r="BC136" i="3"/>
  <c r="BK135" i="3"/>
  <c r="BO135" i="3" s="1"/>
  <c r="BG135" i="3"/>
  <c r="BJ135" i="3" s="1"/>
  <c r="BF135" i="3"/>
  <c r="BE135" i="3"/>
  <c r="BC135" i="3"/>
  <c r="BK134" i="3"/>
  <c r="BO134" i="3" s="1"/>
  <c r="BJ134" i="3"/>
  <c r="BQ134" i="3" s="1"/>
  <c r="BH134" i="3"/>
  <c r="BI134" i="3" s="1"/>
  <c r="BG134" i="3"/>
  <c r="BF134" i="3"/>
  <c r="BE134" i="3"/>
  <c r="BC134" i="3"/>
  <c r="BJ133" i="3"/>
  <c r="BG133" i="3"/>
  <c r="BH133" i="3" s="1"/>
  <c r="BI133" i="3" s="1"/>
  <c r="BF133" i="3"/>
  <c r="BE133" i="3"/>
  <c r="BC133" i="3"/>
  <c r="BQ132" i="3"/>
  <c r="BP132" i="3"/>
  <c r="BN132" i="3"/>
  <c r="BK132" i="3"/>
  <c r="BO132" i="3" s="1"/>
  <c r="BJ132" i="3"/>
  <c r="BM132" i="3" s="1"/>
  <c r="BH132" i="3"/>
  <c r="BI132" i="3" s="1"/>
  <c r="BG132" i="3"/>
  <c r="BF132" i="3"/>
  <c r="BE132" i="3"/>
  <c r="BC132" i="3"/>
  <c r="BG131" i="3"/>
  <c r="BK131" i="3" s="1"/>
  <c r="BF131" i="3"/>
  <c r="BE131" i="3"/>
  <c r="BC131" i="3"/>
  <c r="BG130" i="3"/>
  <c r="BK130" i="3" s="1"/>
  <c r="BF130" i="3"/>
  <c r="BE130" i="3"/>
  <c r="BC130" i="3"/>
  <c r="BK129" i="3"/>
  <c r="BH129" i="3"/>
  <c r="BI129" i="3" s="1"/>
  <c r="BG129" i="3"/>
  <c r="BJ129" i="3" s="1"/>
  <c r="BF129" i="3"/>
  <c r="BE129" i="3"/>
  <c r="BC129" i="3"/>
  <c r="BJ128" i="3"/>
  <c r="BQ128" i="3" s="1"/>
  <c r="BG128" i="3"/>
  <c r="BK128" i="3" s="1"/>
  <c r="BF128" i="3"/>
  <c r="BE128" i="3"/>
  <c r="BD128" i="3"/>
  <c r="BC128" i="3"/>
  <c r="BK127" i="3"/>
  <c r="BG127" i="3"/>
  <c r="BJ127" i="3" s="1"/>
  <c r="BF127" i="3"/>
  <c r="BE127" i="3"/>
  <c r="BD127" i="3"/>
  <c r="BC127" i="3"/>
  <c r="BK126" i="3"/>
  <c r="BO126" i="3" s="1"/>
  <c r="BJ126" i="3"/>
  <c r="BQ126" i="3" s="1"/>
  <c r="BH126" i="3"/>
  <c r="BI126" i="3" s="1"/>
  <c r="BG126" i="3"/>
  <c r="BF126" i="3"/>
  <c r="BE126" i="3"/>
  <c r="BD126" i="3"/>
  <c r="BC126" i="3"/>
  <c r="BJ125" i="3"/>
  <c r="BG125" i="3"/>
  <c r="BH125" i="3" s="1"/>
  <c r="BI125" i="3" s="1"/>
  <c r="BF125" i="3"/>
  <c r="BE125" i="3"/>
  <c r="BD125" i="3"/>
  <c r="BC125" i="3"/>
  <c r="K4" i="2"/>
  <c r="M2" i="2"/>
  <c r="M3" i="2" s="1"/>
  <c r="K2" i="2"/>
  <c r="K3" i="2" s="1"/>
  <c r="M1" i="2"/>
  <c r="P12" i="2" s="1"/>
  <c r="K1" i="2"/>
  <c r="O2" i="2" s="1"/>
  <c r="BF123" i="3"/>
  <c r="BE122" i="3"/>
  <c r="BE123" i="3"/>
  <c r="BD122" i="3"/>
  <c r="BF122" i="3"/>
  <c r="BF124" i="3"/>
  <c r="BE124" i="3"/>
  <c r="BD123" i="3"/>
  <c r="BC122" i="3"/>
  <c r="BD124" i="3"/>
  <c r="BC123" i="3"/>
  <c r="BC124" i="3"/>
  <c r="BC164" i="3" l="1"/>
  <c r="BG124" i="3"/>
  <c r="BC163" i="3"/>
  <c r="BG123" i="3"/>
  <c r="BG122" i="3"/>
  <c r="BE164" i="3"/>
  <c r="BE163" i="3"/>
  <c r="BM129" i="3"/>
  <c r="BQ129" i="3"/>
  <c r="BP129" i="3"/>
  <c r="BN129" i="3"/>
  <c r="BL152" i="3"/>
  <c r="BM152" i="3"/>
  <c r="BO152" i="3"/>
  <c r="BN152" i="3"/>
  <c r="BL160" i="3"/>
  <c r="BO160" i="3"/>
  <c r="BN160" i="3"/>
  <c r="BM160" i="3"/>
  <c r="BQ136" i="3"/>
  <c r="BQ144" i="3"/>
  <c r="BQ152" i="3"/>
  <c r="BQ160" i="3"/>
  <c r="BL136" i="3"/>
  <c r="BO136" i="3"/>
  <c r="BN136" i="3"/>
  <c r="BM136" i="3"/>
  <c r="BL144" i="3"/>
  <c r="BM144" i="3"/>
  <c r="BO144" i="3"/>
  <c r="BN144" i="3"/>
  <c r="BL128" i="3"/>
  <c r="BO128" i="3"/>
  <c r="BN128" i="3"/>
  <c r="BM128" i="3"/>
  <c r="BL129" i="3"/>
  <c r="BQ135" i="3"/>
  <c r="BP135" i="3"/>
  <c r="BM135" i="3"/>
  <c r="BL135" i="3"/>
  <c r="BQ143" i="3"/>
  <c r="BP143" i="3"/>
  <c r="BL143" i="3"/>
  <c r="BM143" i="3"/>
  <c r="BO147" i="3"/>
  <c r="BN147" i="3"/>
  <c r="BQ151" i="3"/>
  <c r="BP151" i="3"/>
  <c r="BL151" i="3"/>
  <c r="BM151" i="3"/>
  <c r="BN155" i="3"/>
  <c r="BL155" i="3"/>
  <c r="BQ159" i="3"/>
  <c r="BP159" i="3"/>
  <c r="BM159" i="3"/>
  <c r="BL159" i="3"/>
  <c r="BO159" i="3"/>
  <c r="BL130" i="3"/>
  <c r="BO130" i="3"/>
  <c r="BO131" i="3"/>
  <c r="BQ127" i="3"/>
  <c r="BP127" i="3"/>
  <c r="BM127" i="3"/>
  <c r="BO127" i="3"/>
  <c r="BM137" i="3"/>
  <c r="BQ137" i="3"/>
  <c r="BP137" i="3"/>
  <c r="BN137" i="3"/>
  <c r="BM145" i="3"/>
  <c r="BQ145" i="3"/>
  <c r="BP145" i="3"/>
  <c r="BN145" i="3"/>
  <c r="BM153" i="3"/>
  <c r="BQ153" i="3"/>
  <c r="BP153" i="3"/>
  <c r="BN153" i="3"/>
  <c r="BM161" i="3"/>
  <c r="BQ161" i="3"/>
  <c r="BP161" i="3"/>
  <c r="BN161" i="3"/>
  <c r="BL127" i="3"/>
  <c r="BH131" i="3"/>
  <c r="BI131" i="3" s="1"/>
  <c r="BK125" i="3"/>
  <c r="BP125" i="3" s="1"/>
  <c r="BL126" i="3"/>
  <c r="BO129" i="3"/>
  <c r="BH130" i="3"/>
  <c r="BI130" i="3" s="1"/>
  <c r="BK133" i="3"/>
  <c r="BQ133" i="3" s="1"/>
  <c r="BL134" i="3"/>
  <c r="BO137" i="3"/>
  <c r="BH138" i="3"/>
  <c r="BI138" i="3" s="1"/>
  <c r="BK141" i="3"/>
  <c r="BM141" i="3" s="1"/>
  <c r="BL142" i="3"/>
  <c r="BO145" i="3"/>
  <c r="BH146" i="3"/>
  <c r="BI146" i="3" s="1"/>
  <c r="BK149" i="3"/>
  <c r="BL150" i="3"/>
  <c r="BO153" i="3"/>
  <c r="BH154" i="3"/>
  <c r="BI154" i="3" s="1"/>
  <c r="BK157" i="3"/>
  <c r="BL158" i="3"/>
  <c r="BO161" i="3"/>
  <c r="BM126" i="3"/>
  <c r="BN127" i="3"/>
  <c r="BJ131" i="3"/>
  <c r="BM134" i="3"/>
  <c r="BN135" i="3"/>
  <c r="BJ139" i="3"/>
  <c r="BO139" i="3" s="1"/>
  <c r="BM142" i="3"/>
  <c r="BN143" i="3"/>
  <c r="BJ147" i="3"/>
  <c r="BM150" i="3"/>
  <c r="BN151" i="3"/>
  <c r="BJ155" i="3"/>
  <c r="BO155" i="3" s="1"/>
  <c r="BM158" i="3"/>
  <c r="BN159" i="3"/>
  <c r="BM125" i="3"/>
  <c r="BN126" i="3"/>
  <c r="BH128" i="3"/>
  <c r="BI128" i="3" s="1"/>
  <c r="BP128" i="3"/>
  <c r="BJ130" i="3"/>
  <c r="BN130" i="3" s="1"/>
  <c r="BL132" i="3"/>
  <c r="BM133" i="3"/>
  <c r="BN134" i="3"/>
  <c r="BH136" i="3"/>
  <c r="BI136" i="3" s="1"/>
  <c r="BP136" i="3"/>
  <c r="BJ138" i="3"/>
  <c r="BN138" i="3" s="1"/>
  <c r="BL140" i="3"/>
  <c r="BN142" i="3"/>
  <c r="BH144" i="3"/>
  <c r="BI144" i="3" s="1"/>
  <c r="BP144" i="3"/>
  <c r="BJ146" i="3"/>
  <c r="BL148" i="3"/>
  <c r="BM149" i="3"/>
  <c r="BN150" i="3"/>
  <c r="BH152" i="3"/>
  <c r="BI152" i="3" s="1"/>
  <c r="BP152" i="3"/>
  <c r="BJ154" i="3"/>
  <c r="BL156" i="3"/>
  <c r="BM157" i="3"/>
  <c r="BN158" i="3"/>
  <c r="BH160" i="3"/>
  <c r="BI160" i="3" s="1"/>
  <c r="BP160" i="3"/>
  <c r="BH127" i="3"/>
  <c r="BI127" i="3" s="1"/>
  <c r="BH135" i="3"/>
  <c r="BI135" i="3" s="1"/>
  <c r="BH143" i="3"/>
  <c r="BI143" i="3" s="1"/>
  <c r="BO150" i="3"/>
  <c r="BH151" i="3"/>
  <c r="BI151" i="3" s="1"/>
  <c r="BH159" i="3"/>
  <c r="BI159" i="3" s="1"/>
  <c r="BP126" i="3"/>
  <c r="BP134" i="3"/>
  <c r="BP142" i="3"/>
  <c r="BP158" i="3"/>
  <c r="BP133" i="3"/>
  <c r="BP141" i="3"/>
  <c r="BP149" i="3"/>
  <c r="P2" i="2"/>
  <c r="O5" i="2"/>
  <c r="O9" i="2"/>
  <c r="P5" i="2"/>
  <c r="P9" i="2"/>
  <c r="O6" i="2"/>
  <c r="O10" i="2"/>
  <c r="O3" i="2"/>
  <c r="P6" i="2"/>
  <c r="P10" i="2"/>
  <c r="P3" i="2"/>
  <c r="O7" i="2"/>
  <c r="O11" i="2"/>
  <c r="O4" i="2"/>
  <c r="O8" i="2"/>
  <c r="O12" i="2"/>
  <c r="P7" i="2"/>
  <c r="P11" i="2"/>
  <c r="P4" i="2"/>
  <c r="P8" i="2"/>
  <c r="BM146" i="3" l="1"/>
  <c r="BQ146" i="3"/>
  <c r="BP146" i="3"/>
  <c r="BM154" i="3"/>
  <c r="BQ154" i="3"/>
  <c r="BP154" i="3"/>
  <c r="BO154" i="3"/>
  <c r="BO138" i="3"/>
  <c r="BO157" i="3"/>
  <c r="BN157" i="3"/>
  <c r="BL157" i="3"/>
  <c r="BM155" i="3"/>
  <c r="BP155" i="3"/>
  <c r="BQ155" i="3"/>
  <c r="BL154" i="3"/>
  <c r="BL138" i="3"/>
  <c r="BM130" i="3"/>
  <c r="BQ130" i="3"/>
  <c r="BP130" i="3"/>
  <c r="BM131" i="3"/>
  <c r="BQ131" i="3"/>
  <c r="BP131" i="3"/>
  <c r="BN154" i="3"/>
  <c r="BO141" i="3"/>
  <c r="BN141" i="3"/>
  <c r="BL141" i="3"/>
  <c r="BQ157" i="3"/>
  <c r="BO149" i="3"/>
  <c r="BN149" i="3"/>
  <c r="BL149" i="3"/>
  <c r="BO133" i="3"/>
  <c r="BN133" i="3"/>
  <c r="BL133" i="3"/>
  <c r="BQ149" i="3"/>
  <c r="BL131" i="3"/>
  <c r="BK122" i="3"/>
  <c r="BJ122" i="3"/>
  <c r="BO125" i="3"/>
  <c r="BN125" i="3"/>
  <c r="BQ125" i="3"/>
  <c r="BL125" i="3"/>
  <c r="BQ141" i="3"/>
  <c r="BM138" i="3"/>
  <c r="BQ138" i="3"/>
  <c r="BP138" i="3"/>
  <c r="BM147" i="3"/>
  <c r="BP147" i="3"/>
  <c r="BQ147" i="3"/>
  <c r="BO146" i="3"/>
  <c r="BN131" i="3"/>
  <c r="BL139" i="3"/>
  <c r="BK123" i="3"/>
  <c r="BJ123" i="3"/>
  <c r="BP157" i="3"/>
  <c r="BL146" i="3"/>
  <c r="BL147" i="3"/>
  <c r="BN139" i="3"/>
  <c r="BN146" i="3"/>
  <c r="BK124" i="3"/>
  <c r="BJ124" i="3"/>
  <c r="BM139" i="3"/>
  <c r="BP139" i="3"/>
  <c r="BQ139" i="3"/>
  <c r="BH123" i="3" l="1"/>
  <c r="BH122" i="3"/>
  <c r="BH124" i="3"/>
  <c r="BP124" i="3"/>
  <c r="BM124" i="3"/>
  <c r="BQ124" i="3"/>
  <c r="BO124" i="3"/>
  <c r="BN124" i="3"/>
  <c r="BL124" i="3"/>
  <c r="BM123" i="3"/>
  <c r="BP123" i="3"/>
  <c r="BQ123" i="3"/>
  <c r="BO123" i="3"/>
  <c r="BN123" i="3"/>
  <c r="BL123" i="3"/>
  <c r="BM122" i="3"/>
  <c r="BQ122" i="3"/>
  <c r="BP122" i="3"/>
  <c r="BL122" i="3"/>
  <c r="BO122" i="3"/>
  <c r="BN122" i="3"/>
  <c r="BI122" i="3" l="1"/>
  <c r="BI124" i="3"/>
  <c r="BI123" i="3"/>
</calcChain>
</file>

<file path=xl/sharedStrings.xml><?xml version="1.0" encoding="utf-8"?>
<sst xmlns="http://schemas.openxmlformats.org/spreadsheetml/2006/main" count="221" uniqueCount="180">
  <si>
    <t>Vorlesung</t>
  </si>
  <si>
    <t>Standard</t>
  </si>
  <si>
    <t>Abmessungen</t>
  </si>
  <si>
    <t>BTW</t>
  </si>
  <si>
    <t>Xmin</t>
  </si>
  <si>
    <t>Baufortschritt</t>
  </si>
  <si>
    <t>Xmax</t>
  </si>
  <si>
    <t>Vorspannung</t>
  </si>
  <si>
    <t>Zmin</t>
  </si>
  <si>
    <t>WinklerBettung</t>
  </si>
  <si>
    <t>Zmax</t>
  </si>
  <si>
    <t>Zuschnitt</t>
  </si>
  <si>
    <t>Rastereinteilung</t>
  </si>
  <si>
    <t>Dx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</si>
  <si>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</si>
  <si>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</si>
  <si>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</si>
  <si>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</si>
  <si>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</si>
  <si>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</si>
  <si>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</si>
  <si>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</si>
  <si>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</si>
  <si>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</si>
  <si>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</si>
  <si>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</si>
  <si>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</si>
  <si>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</si>
  <si>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</si>
  <si>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</si>
  <si>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</si>
  <si>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</si>
  <si>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</si>
  <si>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</si>
  <si>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</si>
  <si>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</si>
  <si>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</si>
  <si>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</si>
  <si>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</si>
  <si>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</si>
  <si>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</si>
  <si>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Elastische_Bettung_20200411</t>
  </si>
  <si>
    <t>GraphTextScale</t>
  </si>
  <si>
    <t>BackgroundPicture</t>
  </si>
  <si>
    <t>GUI Input Device</t>
  </si>
  <si>
    <t>Maus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</si>
  <si>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</si>
  <si>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</si>
  <si>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</si>
  <si>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</si>
  <si>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</si>
  <si>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</si>
  <si>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</si>
  <si>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</si>
  <si>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</si>
  <si>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</si>
  <si>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</si>
  <si>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</si>
  <si>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</si>
  <si>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</si>
  <si>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</si>
  <si>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</si>
  <si>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</si>
  <si>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</si>
  <si>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</si>
  <si>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Geometrie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</si>
  <si>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</si>
  <si>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</si>
  <si>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</si>
  <si>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</si>
  <si>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</si>
  <si>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</si>
  <si>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Fließgelenk</t>
  </si>
  <si>
    <t>Element</t>
  </si>
  <si>
    <t>Knotennummer</t>
  </si>
  <si>
    <t>Länge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</si>
  <si>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</si>
  <si>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</si>
  <si>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</si>
  <si>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</si>
  <si>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</si>
  <si>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</si>
  <si>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</si>
  <si>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</si>
  <si>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</si>
  <si>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</si>
  <si>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</si>
  <si>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</si>
  <si>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</si>
  <si>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</si>
  <si>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</si>
  <si>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</si>
  <si>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</si>
  <si>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</si>
  <si>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</si>
  <si>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</si>
  <si>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Sensitivität</t>
  </si>
  <si>
    <t>gesplittet</t>
  </si>
  <si>
    <t>a</t>
  </si>
  <si>
    <t>b</t>
  </si>
  <si>
    <t>L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</si>
  <si>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</si>
  <si>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</si>
  <si>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</si>
  <si>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</si>
  <si>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</si>
  <si>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</si>
  <si>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</si>
  <si>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</si>
  <si>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</si>
  <si>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</si>
  <si>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</si>
  <si>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</si>
  <si>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</si>
  <si>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</si>
  <si>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</si>
  <si>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</si>
  <si>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</si>
  <si>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</si>
  <si>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</si>
  <si>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</si>
  <si>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</si>
  <si>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</si>
  <si>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</si>
  <si>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</si>
  <si>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</si>
  <si>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</si>
  <si>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</si>
  <si>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</si>
  <si>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</si>
  <si>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</si>
  <si>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</si>
  <si>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</si>
  <si>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</si>
  <si>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Parameter</t>
  </si>
  <si>
    <t>ja/nein</t>
  </si>
  <si>
    <t>Cx</t>
  </si>
  <si>
    <t>Cz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</si>
  <si>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</si>
  <si>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</si>
  <si>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</si>
  <si>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</si>
  <si>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</si>
  <si>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</si>
  <si>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</si>
  <si>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</si>
  <si>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</si>
  <si>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</si>
  <si>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</si>
  <si>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</si>
  <si>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</si>
  <si>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</si>
  <si>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</si>
  <si>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</si>
  <si>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</si>
  <si>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</si>
  <si>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x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</si>
  <si>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</si>
  <si>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</si>
  <si>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</si>
  <si>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</si>
  <si>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</si>
  <si>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</si>
  <si>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</si>
  <si>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</si>
  <si>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</si>
  <si>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</si>
  <si>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</si>
  <si>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</si>
  <si>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</si>
  <si>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</si>
  <si>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</si>
  <si>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</si>
  <si>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</si>
  <si>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</si>
  <si>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</si>
  <si>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</si>
  <si>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Lastfaktor: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</si>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</sst>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969696"/>
      <name val="Arial"/>
      <family val="2"/>
    </font>
    <font>
      <sz val="12"/>
      <color rgb="FF808080"/>
      <name val="Arial"/>
      <family val="2"/>
    </font>
    <font>
      <sz val="11"/>
      <name val="Arial"/>
      <family val="2"/>
    </font>
    <font>
      <sz val="11"/>
      <color rgb="FFA6A6A6"/>
      <name val="Arial"/>
      <family val="2"/>
    </font>
    <font>
      <sz val="11"/>
      <color rgb="FF969696"/>
      <name val="Arial"/>
      <family val="2"/>
    </font>
    <font>
      <sz val="11"/>
      <color rgb="FF808080"/>
      <name val="Arial"/>
      <family val="2"/>
    </font>
    <font>
      <sz val="10"/>
      <color rgb="FFA6A6A6"/>
      <name val="Arial"/>
      <family val="2"/>
    </font>
    <font>
      <sz val="10"/>
      <color rgb="FF969696"/>
      <name val="Arial"/>
      <family val="2"/>
    </font>
    <font>
      <sz val="10"/>
      <color rgb="FF808080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rgb="FFE7E6E6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00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/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thin">
        <color rgb="FF969696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A6A6A6"/>
      </right>
      <top style="medium">
        <color rgb="FFBFBFBF"/>
      </top>
      <bottom style="thin">
        <color rgb="FFA6A6A6"/>
      </bottom>
      <diagonal/>
    </border>
    <border>
      <left style="thin">
        <color rgb="FFA6A6A6"/>
      </left>
      <right style="medium">
        <color rgb="FFBFBFBF"/>
      </right>
      <top style="medium">
        <color rgb="FFBFBFBF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3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1" fillId="0" borderId="0" xfId="1"/>
    <xf numFmtId="0" fontId="1" fillId="0" borderId="0" xfId="1" applyFill="1" applyBorder="1"/>
    <xf numFmtId="0" fontId="1" fillId="0" borderId="0" xfId="1" applyFill="1" applyBorder="1" applyAlignment="1">
      <alignment horizontal="right"/>
    </xf>
    <xf numFmtId="0" fontId="1" fillId="0" borderId="0" xfId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0" xfId="1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3" borderId="12" xfId="1" applyFont="1" applyFill="1" applyBorder="1" applyAlignment="1" applyProtection="1">
      <alignment horizontal="center"/>
    </xf>
    <xf numFmtId="0" fontId="2" fillId="3" borderId="13" xfId="1" applyFont="1" applyFill="1" applyBorder="1" applyAlignment="1" applyProtection="1">
      <alignment horizontal="center"/>
    </xf>
    <xf numFmtId="0" fontId="2" fillId="4" borderId="11" xfId="1" applyFont="1" applyFill="1" applyBorder="1" applyAlignment="1" applyProtection="1">
      <alignment horizontal="center"/>
    </xf>
    <xf numFmtId="0" fontId="2" fillId="4" borderId="12" xfId="1" applyFont="1" applyFill="1" applyBorder="1" applyAlignment="1" applyProtection="1">
      <alignment horizontal="center"/>
    </xf>
    <xf numFmtId="0" fontId="2" fillId="4" borderId="13" xfId="1" applyFont="1" applyFill="1" applyBorder="1" applyAlignment="1" applyProtection="1">
      <alignment horizontal="center"/>
    </xf>
    <xf numFmtId="0" fontId="2" fillId="5" borderId="9" xfId="1" applyFont="1" applyFill="1" applyBorder="1" applyAlignment="1" applyProtection="1">
      <alignment horizontal="center"/>
    </xf>
    <xf numFmtId="0" fontId="2" fillId="5" borderId="14" xfId="1" applyFont="1" applyFill="1" applyBorder="1" applyAlignment="1" applyProtection="1">
      <alignment horizontal="center"/>
    </xf>
    <xf numFmtId="0" fontId="2" fillId="6" borderId="9" xfId="1" applyFont="1" applyFill="1" applyBorder="1" applyAlignment="1" applyProtection="1">
      <alignment horizontal="center"/>
    </xf>
    <xf numFmtId="0" fontId="2" fillId="6" borderId="14" xfId="1" applyFont="1" applyFill="1" applyBorder="1" applyAlignment="1" applyProtection="1">
      <alignment horizontal="center"/>
    </xf>
    <xf numFmtId="0" fontId="2" fillId="6" borderId="10" xfId="1" applyFont="1" applyFill="1" applyBorder="1" applyAlignment="1" applyProtection="1">
      <alignment horizontal="center"/>
    </xf>
    <xf numFmtId="0" fontId="2" fillId="7" borderId="11" xfId="1" applyFont="1" applyFill="1" applyBorder="1" applyAlignment="1" applyProtection="1">
      <alignment horizontal="center"/>
    </xf>
    <xf numFmtId="0" fontId="2" fillId="7" borderId="12" xfId="1" applyFont="1" applyFill="1" applyBorder="1" applyAlignment="1" applyProtection="1">
      <alignment horizontal="center"/>
    </xf>
    <xf numFmtId="0" fontId="2" fillId="7" borderId="10" xfId="1" applyFont="1" applyFill="1" applyBorder="1" applyAlignment="1" applyProtection="1">
      <alignment horizontal="center"/>
    </xf>
    <xf numFmtId="0" fontId="2" fillId="8" borderId="14" xfId="1" applyFont="1" applyFill="1" applyBorder="1" applyAlignment="1" applyProtection="1">
      <alignment horizontal="center"/>
    </xf>
    <xf numFmtId="0" fontId="2" fillId="8" borderId="10" xfId="1" applyFont="1" applyFill="1" applyBorder="1" applyAlignment="1" applyProtection="1">
      <alignment horizontal="center"/>
    </xf>
    <xf numFmtId="0" fontId="2" fillId="9" borderId="15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10" borderId="16" xfId="1" applyFont="1" applyFill="1" applyBorder="1" applyAlignment="1" applyProtection="1">
      <alignment horizontal="center"/>
    </xf>
    <xf numFmtId="0" fontId="2" fillId="4" borderId="15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0" fontId="2" fillId="6" borderId="11" xfId="1" applyFont="1" applyFill="1" applyBorder="1" applyAlignment="1" applyProtection="1">
      <alignment horizontal="center"/>
    </xf>
    <xf numFmtId="0" fontId="2" fillId="6" borderId="12" xfId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11" borderId="11" xfId="1" applyFont="1" applyFill="1" applyBorder="1" applyAlignment="1" applyProtection="1">
      <alignment horizontal="center"/>
    </xf>
    <xf numFmtId="0" fontId="2" fillId="11" borderId="12" xfId="1" applyFont="1" applyFill="1" applyBorder="1" applyAlignment="1" applyProtection="1">
      <alignment horizontal="center"/>
    </xf>
    <xf numFmtId="0" fontId="2" fillId="11" borderId="13" xfId="1" applyFont="1" applyFill="1" applyBorder="1" applyAlignment="1" applyProtection="1">
      <alignment horizontal="center"/>
    </xf>
    <xf numFmtId="0" fontId="2" fillId="5" borderId="17" xfId="1" applyFont="1" applyFill="1" applyBorder="1" applyProtection="1"/>
    <xf numFmtId="0" fontId="2" fillId="5" borderId="1" xfId="1" applyFont="1" applyFill="1" applyBorder="1" applyAlignment="1" applyProtection="1">
      <alignment horizontal="center"/>
    </xf>
    <xf numFmtId="0" fontId="2" fillId="5" borderId="18" xfId="1" applyFont="1" applyFill="1" applyBorder="1" applyAlignment="1" applyProtection="1">
      <alignment horizontal="center"/>
    </xf>
    <xf numFmtId="0" fontId="2" fillId="6" borderId="17" xfId="1" applyFont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horizontal="center"/>
    </xf>
    <xf numFmtId="0" fontId="2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Protection="1"/>
    <xf numFmtId="0" fontId="5" fillId="7" borderId="1" xfId="1" applyFont="1" applyFill="1" applyBorder="1" applyProtection="1"/>
    <xf numFmtId="0" fontId="2" fillId="7" borderId="18" xfId="1" applyFont="1" applyFill="1" applyBorder="1" applyAlignment="1" applyProtection="1">
      <alignment horizontal="right"/>
    </xf>
    <xf numFmtId="0" fontId="2" fillId="7" borderId="12" xfId="1" applyFont="1" applyFill="1" applyBorder="1" applyAlignment="1" applyProtection="1">
      <alignment horizontal="left"/>
    </xf>
    <xf numFmtId="0" fontId="2" fillId="7" borderId="18" xfId="1" applyFont="1" applyFill="1" applyBorder="1" applyAlignment="1" applyProtection="1">
      <alignment horizontal="left"/>
    </xf>
    <xf numFmtId="0" fontId="2" fillId="7" borderId="13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center"/>
    </xf>
    <xf numFmtId="0" fontId="2" fillId="12" borderId="1" xfId="1" applyFont="1" applyFill="1" applyBorder="1" applyAlignment="1" applyProtection="1">
      <alignment horizontal="center"/>
    </xf>
    <xf numFmtId="0" fontId="2" fillId="12" borderId="2" xfId="1" applyFont="1" applyFill="1" applyBorder="1" applyAlignment="1" applyProtection="1">
      <alignment horizontal="center"/>
    </xf>
    <xf numFmtId="0" fontId="2" fillId="9" borderId="13" xfId="1" applyFont="1" applyFill="1" applyBorder="1" applyProtection="1"/>
    <xf numFmtId="0" fontId="2" fillId="13" borderId="13" xfId="1" applyFont="1" applyFill="1" applyBorder="1" applyAlignment="1" applyProtection="1">
      <alignment horizontal="right"/>
    </xf>
    <xf numFmtId="0" fontId="2" fillId="14" borderId="17" xfId="1" applyFont="1" applyFill="1" applyBorder="1" applyAlignment="1" applyProtection="1">
      <alignment horizontal="center"/>
    </xf>
    <xf numFmtId="0" fontId="2" fillId="14" borderId="18" xfId="1" applyFont="1" applyFill="1" applyBorder="1" applyAlignment="1" applyProtection="1">
      <alignment horizontal="center"/>
    </xf>
    <xf numFmtId="0" fontId="2" fillId="4" borderId="16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Protection="1"/>
    <xf numFmtId="0" fontId="5" fillId="15" borderId="11" xfId="1" applyFont="1" applyFill="1" applyBorder="1" applyAlignment="1" applyProtection="1">
      <alignment horizontal="center"/>
    </xf>
    <xf numFmtId="0" fontId="5" fillId="6" borderId="17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center"/>
    </xf>
    <xf numFmtId="0" fontId="5" fillId="2" borderId="20" xfId="1" applyFont="1" applyFill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center"/>
    </xf>
    <xf numFmtId="0" fontId="5" fillId="11" borderId="17" xfId="1" applyFont="1" applyFill="1" applyBorder="1" applyAlignment="1" applyProtection="1">
      <alignment horizontal="center"/>
    </xf>
    <xf numFmtId="0" fontId="5" fillId="11" borderId="1" xfId="1" applyFont="1" applyFill="1" applyBorder="1" applyAlignment="1" applyProtection="1">
      <alignment horizontal="center"/>
    </xf>
    <xf numFmtId="0" fontId="5" fillId="11" borderId="2" xfId="1" applyFont="1" applyFill="1" applyBorder="1" applyAlignment="1" applyProtection="1">
      <alignment horizontal="center"/>
    </xf>
    <xf numFmtId="0" fontId="5" fillId="16" borderId="16" xfId="1" applyFont="1" applyFill="1" applyBorder="1" applyAlignment="1" applyProtection="1">
      <alignment horizontal="center"/>
    </xf>
    <xf numFmtId="0" fontId="5" fillId="17" borderId="16" xfId="1" applyFont="1" applyFill="1" applyBorder="1" applyAlignment="1" applyProtection="1">
      <alignment horizontal="center"/>
    </xf>
    <xf numFmtId="0" fontId="5" fillId="3" borderId="17" xfId="1" applyFont="1" applyFill="1" applyBorder="1" applyAlignment="1" applyProtection="1">
      <alignment horizontal="center"/>
    </xf>
    <xf numFmtId="0" fontId="5" fillId="3" borderId="2" xfId="1" applyFont="1" applyFill="1" applyBorder="1" applyAlignment="1" applyProtection="1">
      <alignment horizontal="center"/>
    </xf>
    <xf numFmtId="0" fontId="5" fillId="3" borderId="19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5" fillId="4" borderId="18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5" borderId="17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8" xfId="1" applyFont="1" applyFill="1" applyBorder="1" applyAlignment="1" applyProtection="1">
      <alignment horizontal="center"/>
    </xf>
    <xf numFmtId="0" fontId="5" fillId="6" borderId="1" xfId="1" applyFont="1" applyFill="1" applyBorder="1" applyAlignment="1" applyProtection="1">
      <alignment horizontal="center"/>
    </xf>
    <xf numFmtId="0" fontId="5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Alignment="1" applyProtection="1">
      <alignment horizontal="center"/>
    </xf>
    <xf numFmtId="0" fontId="5" fillId="7" borderId="1" xfId="1" applyFont="1" applyFill="1" applyBorder="1" applyAlignment="1" applyProtection="1">
      <alignment horizontal="center"/>
    </xf>
    <xf numFmtId="0" fontId="5" fillId="7" borderId="18" xfId="1" applyFont="1" applyFill="1" applyBorder="1" applyAlignment="1" applyProtection="1">
      <alignment horizontal="center"/>
    </xf>
    <xf numFmtId="0" fontId="5" fillId="7" borderId="21" xfId="1" applyFont="1" applyFill="1" applyBorder="1" applyAlignment="1" applyProtection="1">
      <alignment horizontal="center"/>
    </xf>
    <xf numFmtId="0" fontId="5" fillId="12" borderId="17" xfId="1" applyFont="1" applyFill="1" applyBorder="1" applyProtection="1"/>
    <xf numFmtId="0" fontId="5" fillId="12" borderId="1" xfId="1" applyFont="1" applyFill="1" applyBorder="1" applyAlignment="1" applyProtection="1">
      <alignment horizontal="center"/>
    </xf>
    <xf numFmtId="0" fontId="5" fillId="12" borderId="2" xfId="1" applyFont="1" applyFill="1" applyBorder="1" applyAlignment="1" applyProtection="1">
      <alignment horizontal="center"/>
    </xf>
    <xf numFmtId="0" fontId="5" fillId="9" borderId="13" xfId="1" applyFont="1" applyFill="1" applyBorder="1" applyAlignment="1" applyProtection="1">
      <alignment horizontal="center"/>
    </xf>
    <xf numFmtId="0" fontId="5" fillId="13" borderId="12" xfId="1" applyFont="1" applyFill="1" applyBorder="1" applyAlignment="1" applyProtection="1">
      <alignment horizontal="center"/>
    </xf>
    <xf numFmtId="0" fontId="5" fillId="10" borderId="16" xfId="1" applyFont="1" applyFill="1" applyBorder="1" applyAlignment="1" applyProtection="1">
      <alignment horizontal="center"/>
    </xf>
    <xf numFmtId="0" fontId="5" fillId="14" borderId="17" xfId="1" applyFont="1" applyFill="1" applyBorder="1" applyProtection="1"/>
    <xf numFmtId="0" fontId="5" fillId="14" borderId="18" xfId="1" applyFont="1" applyFill="1" applyBorder="1" applyProtection="1"/>
    <xf numFmtId="0" fontId="5" fillId="4" borderId="16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center"/>
    </xf>
    <xf numFmtId="0" fontId="1" fillId="15" borderId="22" xfId="1" applyFont="1" applyFill="1" applyBorder="1" applyProtection="1"/>
    <xf numFmtId="0" fontId="1" fillId="6" borderId="23" xfId="1" applyFont="1" applyFill="1" applyBorder="1" applyAlignment="1" applyProtection="1">
      <alignment horizontal="center"/>
      <protection locked="0"/>
    </xf>
    <xf numFmtId="0" fontId="1" fillId="6" borderId="4" xfId="1" applyFont="1" applyFill="1" applyBorder="1" applyAlignment="1" applyProtection="1">
      <alignment horizontal="center"/>
      <protection locked="0"/>
    </xf>
    <xf numFmtId="0" fontId="1" fillId="2" borderId="24" xfId="1" applyFont="1" applyFill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  <protection locked="0"/>
    </xf>
    <xf numFmtId="11" fontId="1" fillId="11" borderId="24" xfId="1" applyNumberFormat="1" applyFont="1" applyFill="1" applyBorder="1" applyAlignment="1" applyProtection="1">
      <alignment horizontal="center"/>
      <protection locked="0"/>
    </xf>
    <xf numFmtId="11" fontId="1" fillId="11" borderId="5" xfId="1" applyNumberFormat="1" applyFont="1" applyFill="1" applyBorder="1" applyAlignment="1" applyProtection="1">
      <alignment horizontal="center"/>
      <protection locked="0"/>
    </xf>
    <xf numFmtId="11" fontId="1" fillId="11" borderId="25" xfId="1" applyNumberFormat="1" applyFont="1" applyFill="1" applyBorder="1" applyAlignment="1" applyProtection="1">
      <alignment horizontal="center"/>
      <protection locked="0"/>
    </xf>
    <xf numFmtId="0" fontId="1" fillId="16" borderId="22" xfId="1" applyFont="1" applyFill="1" applyBorder="1" applyAlignment="1" applyProtection="1">
      <alignment horizontal="center"/>
      <protection locked="0"/>
    </xf>
    <xf numFmtId="0" fontId="1" fillId="17" borderId="22" xfId="1" applyFont="1" applyFill="1" applyBorder="1" applyAlignment="1" applyProtection="1">
      <alignment horizontal="center"/>
      <protection locked="0"/>
    </xf>
    <xf numFmtId="0" fontId="1" fillId="3" borderId="26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1" fillId="3" borderId="23" xfId="1" applyFont="1" applyFill="1" applyBorder="1" applyAlignment="1" applyProtection="1">
      <alignment horizontal="center"/>
      <protection locked="0"/>
    </xf>
    <xf numFmtId="0" fontId="1" fillId="3" borderId="27" xfId="1" applyFont="1" applyFill="1" applyBorder="1" applyAlignment="1" applyProtection="1">
      <alignment horizontal="center"/>
      <protection locked="0"/>
    </xf>
    <xf numFmtId="0" fontId="1" fillId="4" borderId="23" xfId="1" applyFont="1" applyFill="1" applyBorder="1" applyAlignment="1" applyProtection="1">
      <alignment horizontal="center"/>
      <protection locked="0"/>
    </xf>
    <xf numFmtId="0" fontId="1" fillId="4" borderId="3" xfId="1" applyFont="1" applyFill="1" applyBorder="1" applyAlignment="1" applyProtection="1">
      <alignment horizontal="center"/>
      <protection locked="0"/>
    </xf>
    <xf numFmtId="0" fontId="1" fillId="4" borderId="4" xfId="1" applyFont="1" applyFill="1" applyBorder="1" applyAlignment="1" applyProtection="1">
      <alignment horizontal="center"/>
      <protection locked="0"/>
    </xf>
    <xf numFmtId="0" fontId="1" fillId="4" borderId="27" xfId="1" applyFont="1" applyFill="1" applyBorder="1" applyAlignment="1" applyProtection="1">
      <alignment horizontal="center"/>
      <protection locked="0"/>
    </xf>
    <xf numFmtId="0" fontId="1" fillId="5" borderId="23" xfId="1" applyFont="1" applyFill="1" applyBorder="1" applyAlignment="1" applyProtection="1">
      <alignment horizontal="center"/>
      <protection locked="0"/>
    </xf>
    <xf numFmtId="0" fontId="1" fillId="5" borderId="3" xfId="1" applyFont="1" applyFill="1" applyBorder="1" applyAlignment="1" applyProtection="1">
      <alignment horizontal="center"/>
      <protection locked="0"/>
    </xf>
    <xf numFmtId="0" fontId="1" fillId="5" borderId="27" xfId="1" applyFont="1" applyFill="1" applyBorder="1" applyAlignment="1" applyProtection="1">
      <alignment horizontal="center"/>
      <protection locked="0"/>
    </xf>
    <xf numFmtId="0" fontId="1" fillId="6" borderId="24" xfId="1" applyFont="1" applyFill="1" applyBorder="1" applyAlignment="1" applyProtection="1">
      <alignment horizontal="center"/>
      <protection locked="0"/>
    </xf>
    <xf numFmtId="0" fontId="1" fillId="6" borderId="28" xfId="1" applyFont="1" applyFill="1" applyBorder="1" applyAlignment="1" applyProtection="1">
      <alignment horizontal="center"/>
      <protection locked="0"/>
    </xf>
    <xf numFmtId="0" fontId="1" fillId="6" borderId="25" xfId="1" applyFont="1" applyFill="1" applyBorder="1" applyAlignment="1" applyProtection="1">
      <alignment horizontal="center"/>
      <protection locked="0"/>
    </xf>
    <xf numFmtId="0" fontId="1" fillId="7" borderId="23" xfId="1" applyFont="1" applyFill="1" applyBorder="1" applyAlignment="1" applyProtection="1">
      <alignment horizontal="center"/>
      <protection locked="0"/>
    </xf>
    <xf numFmtId="0" fontId="1" fillId="7" borderId="3" xfId="1" applyFont="1" applyFill="1" applyBorder="1" applyAlignment="1" applyProtection="1">
      <alignment horizontal="center"/>
      <protection locked="0"/>
    </xf>
    <xf numFmtId="0" fontId="1" fillId="7" borderId="27" xfId="1" applyFont="1" applyFill="1" applyBorder="1" applyAlignment="1" applyProtection="1">
      <alignment horizontal="center"/>
      <protection locked="0"/>
    </xf>
    <xf numFmtId="0" fontId="1" fillId="12" borderId="23" xfId="1" applyFont="1" applyFill="1" applyBorder="1" applyAlignment="1" applyProtection="1">
      <alignment horizontal="center"/>
      <protection locked="0"/>
    </xf>
    <xf numFmtId="0" fontId="1" fillId="12" borderId="3" xfId="1" applyFont="1" applyFill="1" applyBorder="1" applyAlignment="1" applyProtection="1">
      <alignment horizontal="center"/>
      <protection locked="0"/>
    </xf>
    <xf numFmtId="0" fontId="1" fillId="12" borderId="4" xfId="1" applyFont="1" applyFill="1" applyBorder="1" applyAlignment="1" applyProtection="1">
      <alignment horizontal="center"/>
      <protection locked="0"/>
    </xf>
    <xf numFmtId="0" fontId="1" fillId="9" borderId="29" xfId="1" applyFont="1" applyFill="1" applyBorder="1" applyAlignment="1" applyProtection="1">
      <alignment horizontal="center"/>
      <protection locked="0"/>
    </xf>
    <xf numFmtId="0" fontId="1" fillId="13" borderId="30" xfId="1" applyFont="1" applyFill="1" applyBorder="1" applyAlignment="1" applyProtection="1">
      <alignment horizontal="center"/>
      <protection locked="0"/>
    </xf>
    <xf numFmtId="0" fontId="1" fillId="10" borderId="31" xfId="1" applyFont="1" applyFill="1" applyBorder="1" applyAlignment="1" applyProtection="1">
      <alignment horizontal="center"/>
      <protection locked="0"/>
    </xf>
    <xf numFmtId="0" fontId="1" fillId="14" borderId="28" xfId="1" applyFont="1" applyFill="1" applyBorder="1" applyProtection="1"/>
    <xf numFmtId="0" fontId="1" fillId="14" borderId="25" xfId="1" applyFont="1" applyFill="1" applyBorder="1" applyProtection="1"/>
    <xf numFmtId="0" fontId="1" fillId="4" borderId="31" xfId="1" applyFont="1" applyFill="1" applyBorder="1" applyProtection="1"/>
    <xf numFmtId="0" fontId="9" fillId="0" borderId="0" xfId="1" applyFont="1" applyFill="1" applyBorder="1" applyProtection="1"/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right"/>
    </xf>
    <xf numFmtId="0" fontId="1" fillId="15" borderId="32" xfId="1" applyFont="1" applyFill="1" applyBorder="1" applyProtection="1"/>
    <xf numFmtId="0" fontId="1" fillId="6" borderId="33" xfId="1" applyFont="1" applyFill="1" applyBorder="1" applyAlignment="1" applyProtection="1">
      <alignment horizontal="center"/>
      <protection locked="0"/>
    </xf>
    <xf numFmtId="0" fontId="1" fillId="6" borderId="6" xfId="1" applyFont="1" applyFill="1" applyBorder="1" applyAlignment="1" applyProtection="1">
      <alignment horizontal="center"/>
      <protection locked="0"/>
    </xf>
    <xf numFmtId="0" fontId="1" fillId="2" borderId="33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1" fillId="16" borderId="32" xfId="1" applyFont="1" applyFill="1" applyBorder="1" applyAlignment="1" applyProtection="1">
      <alignment horizontal="center"/>
      <protection locked="0"/>
    </xf>
    <xf numFmtId="0" fontId="1" fillId="17" borderId="32" xfId="1" applyFont="1" applyFill="1" applyBorder="1" applyAlignment="1" applyProtection="1">
      <alignment horizontal="center"/>
      <protection locked="0"/>
    </xf>
    <xf numFmtId="0" fontId="1" fillId="3" borderId="35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3" borderId="33" xfId="1" applyFont="1" applyFill="1" applyBorder="1" applyAlignment="1" applyProtection="1">
      <alignment horizontal="center"/>
      <protection locked="0"/>
    </xf>
    <xf numFmtId="0" fontId="1" fillId="3" borderId="34" xfId="1" applyFont="1" applyFill="1" applyBorder="1" applyAlignment="1" applyProtection="1">
      <alignment horizontal="center"/>
      <protection locked="0"/>
    </xf>
    <xf numFmtId="0" fontId="1" fillId="4" borderId="33" xfId="1" applyFont="1" applyFill="1" applyBorder="1" applyAlignment="1" applyProtection="1">
      <alignment horizontal="center"/>
      <protection locked="0"/>
    </xf>
    <xf numFmtId="0" fontId="1" fillId="4" borderId="5" xfId="1" applyFont="1" applyFill="1" applyBorder="1" applyAlignment="1" applyProtection="1">
      <alignment horizontal="center"/>
      <protection locked="0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34" xfId="1" applyFont="1" applyFill="1" applyBorder="1" applyAlignment="1" applyProtection="1">
      <alignment horizontal="center"/>
      <protection locked="0"/>
    </xf>
    <xf numFmtId="0" fontId="1" fillId="5" borderId="33" xfId="1" applyFont="1" applyFill="1" applyBorder="1" applyAlignment="1" applyProtection="1">
      <alignment horizontal="center"/>
      <protection locked="0"/>
    </xf>
    <xf numFmtId="0" fontId="1" fillId="5" borderId="5" xfId="1" applyFont="1" applyFill="1" applyBorder="1" applyAlignment="1" applyProtection="1">
      <alignment horizontal="center"/>
      <protection locked="0"/>
    </xf>
    <xf numFmtId="0" fontId="1" fillId="5" borderId="34" xfId="1" applyFont="1" applyFill="1" applyBorder="1" applyAlignment="1" applyProtection="1">
      <alignment horizontal="center"/>
      <protection locked="0"/>
    </xf>
    <xf numFmtId="0" fontId="1" fillId="6" borderId="5" xfId="1" applyFont="1" applyFill="1" applyBorder="1" applyAlignment="1" applyProtection="1">
      <alignment horizontal="center"/>
      <protection locked="0"/>
    </xf>
    <xf numFmtId="0" fontId="1" fillId="6" borderId="34" xfId="1" applyFont="1" applyFill="1" applyBorder="1" applyAlignment="1" applyProtection="1">
      <alignment horizontal="center"/>
      <protection locked="0"/>
    </xf>
    <xf numFmtId="0" fontId="1" fillId="7" borderId="33" xfId="1" applyFont="1" applyFill="1" applyBorder="1" applyAlignment="1" applyProtection="1">
      <alignment horizontal="center"/>
      <protection locked="0"/>
    </xf>
    <xf numFmtId="0" fontId="1" fillId="7" borderId="5" xfId="1" applyFont="1" applyFill="1" applyBorder="1" applyAlignment="1" applyProtection="1">
      <alignment horizontal="center"/>
      <protection locked="0"/>
    </xf>
    <xf numFmtId="0" fontId="1" fillId="7" borderId="34" xfId="1" applyFont="1" applyFill="1" applyBorder="1" applyAlignment="1" applyProtection="1">
      <alignment horizontal="center"/>
      <protection locked="0"/>
    </xf>
    <xf numFmtId="0" fontId="1" fillId="12" borderId="33" xfId="1" applyFont="1" applyFill="1" applyBorder="1" applyAlignment="1" applyProtection="1">
      <alignment horizontal="center"/>
      <protection locked="0"/>
    </xf>
    <xf numFmtId="0" fontId="1" fillId="12" borderId="5" xfId="1" applyFont="1" applyFill="1" applyBorder="1" applyAlignment="1" applyProtection="1">
      <alignment horizontal="center"/>
      <protection locked="0"/>
    </xf>
    <xf numFmtId="0" fontId="1" fillId="12" borderId="6" xfId="1" applyFont="1" applyFill="1" applyBorder="1" applyAlignment="1" applyProtection="1">
      <alignment horizontal="center"/>
      <protection locked="0"/>
    </xf>
    <xf numFmtId="0" fontId="1" fillId="14" borderId="24" xfId="1" applyFont="1" applyFill="1" applyBorder="1" applyProtection="1"/>
    <xf numFmtId="0" fontId="1" fillId="4" borderId="32" xfId="1" applyFont="1" applyFill="1" applyBorder="1" applyProtection="1"/>
    <xf numFmtId="11" fontId="1" fillId="11" borderId="33" xfId="1" applyNumberFormat="1" applyFont="1" applyFill="1" applyBorder="1" applyAlignment="1" applyProtection="1">
      <alignment horizontal="center"/>
      <protection locked="0"/>
    </xf>
    <xf numFmtId="0" fontId="1" fillId="14" borderId="33" xfId="1" applyFont="1" applyFill="1" applyBorder="1" applyProtection="1"/>
    <xf numFmtId="0" fontId="1" fillId="14" borderId="34" xfId="1" applyFont="1" applyFill="1" applyBorder="1" applyProtection="1"/>
    <xf numFmtId="11" fontId="1" fillId="11" borderId="34" xfId="1" applyNumberFormat="1" applyFont="1" applyFill="1" applyBorder="1" applyAlignment="1" applyProtection="1">
      <alignment horizontal="center"/>
      <protection locked="0"/>
    </xf>
    <xf numFmtId="0" fontId="1" fillId="10" borderId="32" xfId="1" applyFont="1" applyFill="1" applyBorder="1" applyAlignment="1" applyProtection="1">
      <alignment horizontal="center"/>
      <protection locked="0"/>
    </xf>
    <xf numFmtId="0" fontId="1" fillId="11" borderId="33" xfId="1" applyFont="1" applyFill="1" applyBorder="1" applyAlignment="1" applyProtection="1">
      <alignment horizontal="center"/>
      <protection locked="0"/>
    </xf>
    <xf numFmtId="0" fontId="1" fillId="11" borderId="5" xfId="1" applyFont="1" applyFill="1" applyBorder="1" applyAlignment="1" applyProtection="1">
      <alignment horizontal="center"/>
      <protection locked="0"/>
    </xf>
    <xf numFmtId="0" fontId="1" fillId="11" borderId="34" xfId="1" applyFont="1" applyFill="1" applyBorder="1" applyAlignment="1" applyProtection="1">
      <alignment horizontal="center"/>
      <protection locked="0"/>
    </xf>
    <xf numFmtId="0" fontId="1" fillId="13" borderId="36" xfId="1" applyFont="1" applyFill="1" applyBorder="1" applyAlignment="1" applyProtection="1">
      <alignment horizontal="center"/>
      <protection locked="0"/>
    </xf>
    <xf numFmtId="0" fontId="10" fillId="4" borderId="32" xfId="1" applyFont="1" applyFill="1" applyBorder="1" applyAlignment="1" applyProtection="1">
      <alignment horizontal="right"/>
    </xf>
    <xf numFmtId="0" fontId="1" fillId="15" borderId="37" xfId="1" applyFont="1" applyFill="1" applyBorder="1" applyProtection="1"/>
    <xf numFmtId="0" fontId="1" fillId="9" borderId="38" xfId="1" applyFont="1" applyFill="1" applyBorder="1" applyAlignment="1" applyProtection="1">
      <alignment horizontal="center"/>
      <protection locked="0"/>
    </xf>
    <xf numFmtId="0" fontId="1" fillId="15" borderId="39" xfId="1" applyFont="1" applyFill="1" applyBorder="1" applyProtection="1"/>
    <xf numFmtId="0" fontId="1" fillId="6" borderId="40" xfId="1" applyFont="1" applyFill="1" applyBorder="1" applyAlignment="1" applyProtection="1">
      <alignment horizontal="center"/>
      <protection locked="0"/>
    </xf>
    <xf numFmtId="0" fontId="1" fillId="6" borderId="8" xfId="1" applyFont="1" applyFill="1" applyBorder="1" applyAlignment="1" applyProtection="1">
      <alignment horizontal="center"/>
      <protection locked="0"/>
    </xf>
    <xf numFmtId="0" fontId="1" fillId="2" borderId="40" xfId="1" applyFont="1" applyFill="1" applyBorder="1" applyAlignment="1" applyProtection="1">
      <alignment horizontal="center"/>
      <protection locked="0"/>
    </xf>
    <xf numFmtId="0" fontId="1" fillId="2" borderId="41" xfId="1" applyFont="1" applyFill="1" applyBorder="1" applyAlignment="1" applyProtection="1">
      <alignment horizontal="center"/>
      <protection locked="0"/>
    </xf>
    <xf numFmtId="0" fontId="1" fillId="11" borderId="40" xfId="1" applyFont="1" applyFill="1" applyBorder="1" applyAlignment="1" applyProtection="1">
      <alignment horizontal="center"/>
      <protection locked="0"/>
    </xf>
    <xf numFmtId="0" fontId="1" fillId="11" borderId="7" xfId="1" applyFont="1" applyFill="1" applyBorder="1" applyAlignment="1" applyProtection="1">
      <alignment horizontal="center"/>
      <protection locked="0"/>
    </xf>
    <xf numFmtId="0" fontId="1" fillId="11" borderId="41" xfId="1" applyFont="1" applyFill="1" applyBorder="1" applyAlignment="1" applyProtection="1">
      <alignment horizontal="center"/>
      <protection locked="0"/>
    </xf>
    <xf numFmtId="0" fontId="1" fillId="16" borderId="39" xfId="1" applyFont="1" applyFill="1" applyBorder="1" applyAlignment="1" applyProtection="1">
      <alignment horizontal="center"/>
      <protection locked="0"/>
    </xf>
    <xf numFmtId="0" fontId="1" fillId="17" borderId="39" xfId="1" applyFont="1" applyFill="1" applyBorder="1" applyAlignment="1" applyProtection="1">
      <alignment horizontal="center"/>
      <protection locked="0"/>
    </xf>
    <xf numFmtId="0" fontId="1" fillId="3" borderId="42" xfId="1" applyFont="1" applyFill="1" applyBorder="1" applyAlignment="1" applyProtection="1">
      <alignment horizontal="center"/>
      <protection locked="0"/>
    </xf>
    <xf numFmtId="0" fontId="1" fillId="3" borderId="8" xfId="1" applyFont="1" applyFill="1" applyBorder="1" applyAlignment="1" applyProtection="1">
      <alignment horizontal="center"/>
      <protection locked="0"/>
    </xf>
    <xf numFmtId="0" fontId="1" fillId="3" borderId="40" xfId="1" applyFont="1" applyFill="1" applyBorder="1" applyAlignment="1" applyProtection="1">
      <alignment horizontal="center"/>
      <protection locked="0"/>
    </xf>
    <xf numFmtId="0" fontId="1" fillId="3" borderId="41" xfId="1" applyFont="1" applyFill="1" applyBorder="1" applyAlignment="1" applyProtection="1">
      <alignment horizontal="center"/>
      <protection locked="0"/>
    </xf>
    <xf numFmtId="0" fontId="1" fillId="4" borderId="40" xfId="1" applyFont="1" applyFill="1" applyBorder="1" applyAlignment="1" applyProtection="1">
      <alignment horizontal="center"/>
      <protection locked="0"/>
    </xf>
    <xf numFmtId="0" fontId="1" fillId="4" borderId="7" xfId="1" applyFont="1" applyFill="1" applyBorder="1" applyAlignment="1" applyProtection="1">
      <alignment horizontal="center"/>
      <protection locked="0"/>
    </xf>
    <xf numFmtId="0" fontId="1" fillId="4" borderId="8" xfId="1" applyFont="1" applyFill="1" applyBorder="1" applyAlignment="1" applyProtection="1">
      <alignment horizontal="center"/>
      <protection locked="0"/>
    </xf>
    <xf numFmtId="0" fontId="1" fillId="4" borderId="41" xfId="1" applyFont="1" applyFill="1" applyBorder="1" applyAlignment="1" applyProtection="1">
      <alignment horizontal="center"/>
      <protection locked="0"/>
    </xf>
    <xf numFmtId="0" fontId="1" fillId="5" borderId="40" xfId="1" applyFont="1" applyFill="1" applyBorder="1" applyAlignment="1" applyProtection="1">
      <alignment horizontal="center"/>
      <protection locked="0"/>
    </xf>
    <xf numFmtId="0" fontId="1" fillId="5" borderId="7" xfId="1" applyFont="1" applyFill="1" applyBorder="1" applyAlignment="1" applyProtection="1">
      <alignment horizontal="center"/>
      <protection locked="0"/>
    </xf>
    <xf numFmtId="0" fontId="1" fillId="5" borderId="41" xfId="1" applyFont="1" applyFill="1" applyBorder="1" applyAlignment="1" applyProtection="1">
      <alignment horizontal="center"/>
      <protection locked="0"/>
    </xf>
    <xf numFmtId="0" fontId="1" fillId="6" borderId="7" xfId="1" applyFont="1" applyFill="1" applyBorder="1" applyAlignment="1" applyProtection="1">
      <alignment horizontal="center"/>
      <protection locked="0"/>
    </xf>
    <xf numFmtId="0" fontId="1" fillId="6" borderId="41" xfId="1" applyFont="1" applyFill="1" applyBorder="1" applyAlignment="1" applyProtection="1">
      <alignment horizontal="center"/>
      <protection locked="0"/>
    </xf>
    <xf numFmtId="0" fontId="1" fillId="7" borderId="40" xfId="1" applyFont="1" applyFill="1" applyBorder="1" applyAlignment="1" applyProtection="1">
      <alignment horizontal="center"/>
      <protection locked="0"/>
    </xf>
    <xf numFmtId="0" fontId="1" fillId="7" borderId="7" xfId="1" applyFont="1" applyFill="1" applyBorder="1" applyAlignment="1" applyProtection="1">
      <alignment horizontal="center"/>
      <protection locked="0"/>
    </xf>
    <xf numFmtId="0" fontId="1" fillId="7" borderId="41" xfId="1" applyFont="1" applyFill="1" applyBorder="1" applyAlignment="1" applyProtection="1">
      <alignment horizontal="center"/>
      <protection locked="0"/>
    </xf>
    <xf numFmtId="0" fontId="1" fillId="12" borderId="40" xfId="1" applyFont="1" applyFill="1" applyBorder="1" applyAlignment="1" applyProtection="1">
      <alignment horizontal="center"/>
      <protection locked="0"/>
    </xf>
    <xf numFmtId="0" fontId="1" fillId="12" borderId="7" xfId="1" applyFont="1" applyFill="1" applyBorder="1" applyAlignment="1" applyProtection="1">
      <alignment horizontal="center"/>
      <protection locked="0"/>
    </xf>
    <xf numFmtId="0" fontId="1" fillId="12" borderId="8" xfId="1" applyFont="1" applyFill="1" applyBorder="1" applyAlignment="1" applyProtection="1">
      <alignment horizontal="center"/>
      <protection locked="0"/>
    </xf>
    <xf numFmtId="0" fontId="1" fillId="9" borderId="43" xfId="1" applyFont="1" applyFill="1" applyBorder="1" applyAlignment="1" applyProtection="1">
      <alignment horizontal="center"/>
      <protection locked="0"/>
    </xf>
    <xf numFmtId="0" fontId="1" fillId="13" borderId="44" xfId="1" applyFont="1" applyFill="1" applyBorder="1" applyAlignment="1" applyProtection="1">
      <alignment horizontal="center"/>
      <protection locked="0"/>
    </xf>
    <xf numFmtId="0" fontId="1" fillId="10" borderId="39" xfId="1" applyFont="1" applyFill="1" applyBorder="1" applyAlignment="1" applyProtection="1">
      <alignment horizontal="center"/>
      <protection locked="0"/>
    </xf>
    <xf numFmtId="0" fontId="1" fillId="14" borderId="40" xfId="1" applyFont="1" applyFill="1" applyBorder="1" applyProtection="1"/>
    <xf numFmtId="0" fontId="1" fillId="14" borderId="41" xfId="1" applyFont="1" applyFill="1" applyBorder="1" applyProtection="1"/>
    <xf numFmtId="0" fontId="1" fillId="4" borderId="39" xfId="1" applyFont="1" applyFill="1" applyBorder="1" applyProtection="1"/>
    <xf numFmtId="0" fontId="10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18" borderId="45" xfId="1" applyFont="1" applyFill="1" applyBorder="1" applyProtection="1"/>
    <xf numFmtId="0" fontId="10" fillId="18" borderId="46" xfId="1" applyFont="1" applyFill="1" applyBorder="1" applyProtection="1"/>
    <xf numFmtId="0" fontId="10" fillId="7" borderId="47" xfId="1" applyFont="1" applyFill="1" applyBorder="1" applyAlignment="1" applyProtection="1">
      <alignment horizontal="center"/>
    </xf>
    <xf numFmtId="0" fontId="10" fillId="7" borderId="48" xfId="1" applyFont="1" applyFill="1" applyBorder="1" applyAlignment="1" applyProtection="1">
      <alignment horizontal="center"/>
    </xf>
    <xf numFmtId="0" fontId="10" fillId="7" borderId="49" xfId="1" applyFont="1" applyFill="1" applyBorder="1" applyAlignment="1" applyProtection="1">
      <alignment horizontal="center"/>
    </xf>
    <xf numFmtId="0" fontId="9" fillId="7" borderId="50" xfId="1" applyFont="1" applyFill="1" applyBorder="1" applyAlignment="1" applyProtection="1">
      <alignment horizontal="center"/>
    </xf>
    <xf numFmtId="0" fontId="9" fillId="7" borderId="51" xfId="1" applyFont="1" applyFill="1" applyBorder="1" applyAlignment="1" applyProtection="1">
      <alignment horizontal="center"/>
    </xf>
    <xf numFmtId="0" fontId="10" fillId="7" borderId="52" xfId="1" applyFont="1" applyFill="1" applyBorder="1" applyAlignment="1" applyProtection="1">
      <alignment horizontal="center"/>
    </xf>
    <xf numFmtId="0" fontId="10" fillId="7" borderId="53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0" fillId="18" borderId="54" xfId="1" applyFont="1" applyFill="1" applyBorder="1" applyProtection="1"/>
    <xf numFmtId="0" fontId="10" fillId="18" borderId="55" xfId="1" applyFont="1" applyFill="1" applyBorder="1" applyProtection="1"/>
    <xf numFmtId="0" fontId="10" fillId="18" borderId="56" xfId="1" applyFont="1" applyFill="1" applyBorder="1" applyProtection="1"/>
    <xf numFmtId="0" fontId="10" fillId="18" borderId="57" xfId="1" applyFont="1" applyFill="1" applyBorder="1" applyProtection="1"/>
    <xf numFmtId="0" fontId="9" fillId="0" borderId="58" xfId="1" applyFont="1" applyFill="1" applyBorder="1" applyProtection="1"/>
    <xf numFmtId="0" fontId="9" fillId="0" borderId="59" xfId="1" applyFont="1" applyFill="1" applyBorder="1" applyProtection="1"/>
    <xf numFmtId="0" fontId="10" fillId="18" borderId="6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6" borderId="11" xfId="1" applyFont="1" applyFill="1" applyBorder="1" applyAlignment="1" applyProtection="1">
      <alignment horizontal="center" vertical="center"/>
    </xf>
    <xf numFmtId="0" fontId="2" fillId="6" borderId="13" xfId="1" applyFont="1" applyFill="1" applyBorder="1" applyAlignment="1" applyProtection="1">
      <alignment horizontal="center" vertical="center"/>
    </xf>
    <xf numFmtId="0" fontId="2" fillId="11" borderId="11" xfId="1" applyFont="1" applyFill="1" applyBorder="1" applyAlignment="1" applyProtection="1">
      <alignment vertical="center" wrapText="1"/>
    </xf>
    <xf numFmtId="0" fontId="2" fillId="11" borderId="12" xfId="1" applyFont="1" applyFill="1" applyBorder="1" applyAlignment="1" applyProtection="1">
      <alignment vertical="center" wrapText="1"/>
    </xf>
    <xf numFmtId="0" fontId="2" fillId="11" borderId="13" xfId="1" applyFont="1" applyFill="1" applyBorder="1" applyAlignment="1" applyProtection="1">
      <alignment vertical="center" wrapText="1"/>
    </xf>
    <xf numFmtId="0" fontId="2" fillId="3" borderId="11" xfId="1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center" vertical="center"/>
    </xf>
    <xf numFmtId="0" fontId="2" fillId="19" borderId="11" xfId="1" applyFont="1" applyFill="1" applyBorder="1" applyAlignment="1" applyProtection="1">
      <alignment horizontal="center" vertical="center"/>
    </xf>
    <xf numFmtId="0" fontId="2" fillId="19" borderId="12" xfId="1" applyFont="1" applyFill="1" applyBorder="1" applyAlignment="1" applyProtection="1">
      <alignment horizontal="center" vertical="center"/>
    </xf>
    <xf numFmtId="0" fontId="2" fillId="19" borderId="13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 wrapText="1"/>
    </xf>
    <xf numFmtId="0" fontId="2" fillId="5" borderId="12" xfId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20" borderId="11" xfId="1" applyFont="1" applyFill="1" applyBorder="1" applyAlignment="1" applyProtection="1">
      <alignment horizontal="center" vertical="center"/>
    </xf>
    <xf numFmtId="0" fontId="2" fillId="20" borderId="12" xfId="1" applyFont="1" applyFill="1" applyBorder="1" applyAlignment="1" applyProtection="1">
      <alignment horizontal="center" vertical="center"/>
    </xf>
    <xf numFmtId="0" fontId="2" fillId="20" borderId="13" xfId="1" applyFont="1" applyFill="1" applyBorder="1" applyAlignment="1" applyProtection="1">
      <alignment horizontal="center" vertical="center"/>
    </xf>
    <xf numFmtId="0" fontId="2" fillId="21" borderId="11" xfId="1" applyFont="1" applyFill="1" applyBorder="1" applyAlignment="1" applyProtection="1">
      <alignment horizontal="center" vertical="center"/>
    </xf>
    <xf numFmtId="0" fontId="2" fillId="21" borderId="12" xfId="1" applyFont="1" applyFill="1" applyBorder="1" applyAlignment="1" applyProtection="1">
      <alignment horizontal="center" vertical="center"/>
    </xf>
    <xf numFmtId="0" fontId="2" fillId="21" borderId="13" xfId="1" applyFont="1" applyFill="1" applyBorder="1" applyAlignment="1" applyProtection="1">
      <alignment horizontal="center" vertical="center"/>
    </xf>
    <xf numFmtId="0" fontId="2" fillId="8" borderId="11" xfId="1" applyFont="1" applyFill="1" applyBorder="1" applyAlignment="1" applyProtection="1">
      <alignment horizontal="center" vertical="center" wrapText="1"/>
    </xf>
    <xf numFmtId="0" fontId="2" fillId="22" borderId="17" xfId="1" applyFont="1" applyFill="1" applyBorder="1" applyAlignment="1" applyProtection="1">
      <alignment horizontal="center" vertical="center" wrapText="1"/>
    </xf>
    <xf numFmtId="0" fontId="2" fillId="22" borderId="2" xfId="1" applyFont="1" applyFill="1" applyBorder="1" applyAlignment="1" applyProtection="1">
      <alignment horizontal="center" vertical="center" wrapText="1"/>
    </xf>
    <xf numFmtId="0" fontId="2" fillId="23" borderId="11" xfId="1" applyFont="1" applyFill="1" applyBorder="1" applyAlignment="1" applyProtection="1">
      <alignment horizontal="center" vertical="center"/>
    </xf>
    <xf numFmtId="0" fontId="2" fillId="23" borderId="13" xfId="1" applyFont="1" applyFill="1" applyBorder="1" applyAlignment="1" applyProtection="1">
      <alignment horizontal="center" vertical="center"/>
    </xf>
    <xf numFmtId="0" fontId="2" fillId="15" borderId="11" xfId="1" applyFont="1" applyFill="1" applyBorder="1" applyAlignment="1" applyProtection="1">
      <alignment horizontal="center" vertical="center"/>
    </xf>
    <xf numFmtId="0" fontId="2" fillId="15" borderId="12" xfId="1" applyFont="1" applyFill="1" applyBorder="1" applyAlignment="1" applyProtection="1">
      <alignment horizontal="center" vertical="center"/>
    </xf>
    <xf numFmtId="0" fontId="2" fillId="15" borderId="13" xfId="1" applyFont="1" applyFill="1" applyBorder="1" applyAlignment="1" applyProtection="1">
      <alignment horizontal="center" vertical="center"/>
    </xf>
    <xf numFmtId="0" fontId="2" fillId="13" borderId="15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0" borderId="16" xfId="1" applyFont="1" applyFill="1" applyBorder="1" applyAlignment="1" applyProtection="1">
      <alignment horizontal="center" vertical="center"/>
    </xf>
    <xf numFmtId="0" fontId="1" fillId="6" borderId="61" xfId="1" applyFont="1" applyFill="1" applyBorder="1" applyAlignment="1" applyProtection="1">
      <alignment horizontal="center" vertical="center"/>
    </xf>
    <xf numFmtId="0" fontId="1" fillId="6" borderId="62" xfId="1" applyFont="1" applyFill="1" applyBorder="1" applyAlignment="1" applyProtection="1">
      <alignment horizontal="center" vertical="center"/>
    </xf>
    <xf numFmtId="0" fontId="1" fillId="11" borderId="63" xfId="1" applyFont="1" applyFill="1" applyBorder="1" applyAlignment="1" applyProtection="1">
      <alignment horizontal="center" vertical="center"/>
    </xf>
    <xf numFmtId="0" fontId="1" fillId="11" borderId="64" xfId="1" applyFont="1" applyFill="1" applyBorder="1" applyAlignment="1" applyProtection="1">
      <alignment horizontal="center" vertical="center"/>
    </xf>
    <xf numFmtId="0" fontId="1" fillId="11" borderId="62" xfId="1" applyFont="1" applyFill="1" applyBorder="1" applyAlignment="1" applyProtection="1">
      <alignment horizontal="center" vertical="center"/>
    </xf>
    <xf numFmtId="0" fontId="1" fillId="3" borderId="17" xfId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18" xfId="1" applyFont="1" applyFill="1" applyBorder="1" applyAlignment="1" applyProtection="1">
      <alignment horizontal="center" vertical="center"/>
    </xf>
    <xf numFmtId="0" fontId="1" fillId="19" borderId="63" xfId="1" applyFont="1" applyFill="1" applyBorder="1" applyAlignment="1" applyProtection="1">
      <alignment horizontal="center" vertical="center"/>
    </xf>
    <xf numFmtId="0" fontId="1" fillId="19" borderId="64" xfId="1" applyFont="1" applyFill="1" applyBorder="1" applyAlignment="1" applyProtection="1">
      <alignment horizontal="center" vertical="center"/>
    </xf>
    <xf numFmtId="0" fontId="1" fillId="19" borderId="65" xfId="1" applyFont="1" applyFill="1" applyBorder="1" applyAlignment="1" applyProtection="1">
      <alignment horizontal="center" vertical="center"/>
    </xf>
    <xf numFmtId="0" fontId="1" fillId="5" borderId="63" xfId="1" applyFont="1" applyFill="1" applyBorder="1" applyAlignment="1" applyProtection="1">
      <alignment horizontal="center" vertical="center"/>
    </xf>
    <xf numFmtId="0" fontId="1" fillId="5" borderId="64" xfId="1" applyFont="1" applyFill="1" applyBorder="1" applyAlignment="1" applyProtection="1">
      <alignment horizontal="center" vertical="center"/>
    </xf>
    <xf numFmtId="0" fontId="1" fillId="5" borderId="62" xfId="1" applyFont="1" applyFill="1" applyBorder="1" applyAlignment="1" applyProtection="1">
      <alignment horizontal="center" vertical="center"/>
    </xf>
    <xf numFmtId="0" fontId="1" fillId="20" borderId="17" xfId="1" applyFont="1" applyFill="1" applyBorder="1" applyAlignment="1" applyProtection="1">
      <alignment horizontal="center" vertical="center"/>
    </xf>
    <xf numFmtId="0" fontId="1" fillId="20" borderId="1" xfId="1" applyFont="1" applyFill="1" applyBorder="1" applyAlignment="1" applyProtection="1">
      <alignment horizontal="center" vertical="center"/>
    </xf>
    <xf numFmtId="0" fontId="1" fillId="20" borderId="2" xfId="1" applyFont="1" applyFill="1" applyBorder="1" applyAlignment="1" applyProtection="1">
      <alignment horizontal="center" vertical="center"/>
    </xf>
    <xf numFmtId="0" fontId="1" fillId="21" borderId="63" xfId="1" applyFont="1" applyFill="1" applyBorder="1" applyAlignment="1" applyProtection="1">
      <alignment horizontal="center" vertical="center"/>
    </xf>
    <xf numFmtId="0" fontId="1" fillId="21" borderId="64" xfId="1" applyFont="1" applyFill="1" applyBorder="1" applyAlignment="1" applyProtection="1">
      <alignment horizontal="center" vertical="center"/>
    </xf>
    <xf numFmtId="0" fontId="1" fillId="21" borderId="14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" fillId="22" borderId="17" xfId="1" applyFont="1" applyFill="1" applyBorder="1" applyAlignment="1" applyProtection="1">
      <alignment horizontal="center" vertical="center"/>
    </xf>
    <xf numFmtId="0" fontId="1" fillId="22" borderId="2" xfId="1" applyFont="1" applyFill="1" applyBorder="1" applyAlignment="1" applyProtection="1">
      <alignment horizontal="center" vertical="center"/>
    </xf>
    <xf numFmtId="0" fontId="1" fillId="23" borderId="19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15" borderId="19" xfId="1" applyFont="1" applyFill="1" applyBorder="1" applyAlignment="1" applyProtection="1">
      <alignment horizontal="center" vertical="center"/>
    </xf>
    <xf numFmtId="0" fontId="1" fillId="15" borderId="1" xfId="1" applyFont="1" applyFill="1" applyBorder="1" applyAlignment="1" applyProtection="1">
      <alignment horizontal="center" vertical="center"/>
    </xf>
    <xf numFmtId="0" fontId="13" fillId="15" borderId="18" xfId="1" applyFont="1" applyFill="1" applyBorder="1" applyAlignment="1" applyProtection="1">
      <alignment horizontal="center" vertical="center"/>
    </xf>
    <xf numFmtId="0" fontId="1" fillId="13" borderId="16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/>
    </xf>
    <xf numFmtId="0" fontId="1" fillId="20" borderId="31" xfId="1" applyFont="1" applyFill="1" applyBorder="1" applyAlignment="1" applyProtection="1">
      <alignment horizontal="center" vertical="center"/>
    </xf>
    <xf numFmtId="0" fontId="1" fillId="6" borderId="26" xfId="1" applyFont="1" applyFill="1" applyBorder="1" applyAlignment="1" applyProtection="1">
      <alignment horizontal="center"/>
      <protection locked="0"/>
    </xf>
    <xf numFmtId="0" fontId="1" fillId="11" borderId="23" xfId="1" applyFont="1" applyFill="1" applyBorder="1" applyAlignment="1" applyProtection="1">
      <alignment horizontal="center"/>
      <protection locked="0"/>
    </xf>
    <xf numFmtId="0" fontId="1" fillId="11" borderId="3" xfId="1" applyFont="1" applyFill="1" applyBorder="1" applyAlignment="1" applyProtection="1">
      <alignment horizontal="center"/>
      <protection locked="0"/>
    </xf>
    <xf numFmtId="0" fontId="1" fillId="11" borderId="4" xfId="1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 applyProtection="1">
      <alignment horizontal="center"/>
      <protection locked="0"/>
    </xf>
    <xf numFmtId="0" fontId="1" fillId="19" borderId="23" xfId="1" applyFont="1" applyFill="1" applyBorder="1" applyAlignment="1" applyProtection="1">
      <alignment horizontal="center"/>
      <protection locked="0"/>
    </xf>
    <xf numFmtId="0" fontId="1" fillId="19" borderId="3" xfId="1" applyFont="1" applyFill="1" applyBorder="1" applyAlignment="1" applyProtection="1">
      <alignment horizontal="center"/>
      <protection locked="0"/>
    </xf>
    <xf numFmtId="0" fontId="1" fillId="19" borderId="27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 applyProtection="1">
      <alignment horizontal="center"/>
      <protection locked="0"/>
    </xf>
    <xf numFmtId="0" fontId="1" fillId="20" borderId="66" xfId="1" applyFont="1" applyFill="1" applyBorder="1" applyAlignment="1" applyProtection="1">
      <alignment horizontal="center"/>
      <protection locked="0"/>
    </xf>
    <xf numFmtId="0" fontId="1" fillId="20" borderId="28" xfId="1" applyFont="1" applyFill="1" applyBorder="1" applyAlignment="1" applyProtection="1">
      <alignment horizontal="center"/>
      <protection locked="0"/>
    </xf>
    <xf numFmtId="0" fontId="1" fillId="20" borderId="67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1" borderId="3" xfId="1" applyFont="1" applyFill="1" applyBorder="1" applyAlignment="1" applyProtection="1">
      <alignment horizontal="center"/>
      <protection locked="0"/>
    </xf>
    <xf numFmtId="0" fontId="1" fillId="21" borderId="4" xfId="1" applyFont="1" applyFill="1" applyBorder="1" applyAlignment="1" applyProtection="1">
      <alignment horizontal="center"/>
      <protection locked="0"/>
    </xf>
    <xf numFmtId="0" fontId="1" fillId="8" borderId="68" xfId="1" applyFont="1" applyFill="1" applyBorder="1" applyAlignment="1" applyProtection="1">
      <alignment horizontal="center"/>
      <protection locked="0"/>
    </xf>
    <xf numFmtId="0" fontId="1" fillId="22" borderId="24" xfId="1" applyFont="1" applyFill="1" applyBorder="1" applyAlignment="1" applyProtection="1">
      <alignment horizontal="center"/>
      <protection locked="0"/>
    </xf>
    <xf numFmtId="0" fontId="1" fillId="22" borderId="67" xfId="1" applyFont="1" applyFill="1" applyBorder="1" applyProtection="1">
      <protection locked="0"/>
    </xf>
    <xf numFmtId="0" fontId="1" fillId="23" borderId="26" xfId="1" applyFont="1" applyFill="1" applyBorder="1" applyAlignment="1" applyProtection="1">
      <alignment horizontal="center"/>
      <protection locked="0"/>
    </xf>
    <xf numFmtId="0" fontId="1" fillId="23" borderId="4" xfId="1" applyFont="1" applyFill="1" applyBorder="1" applyAlignment="1" applyProtection="1">
      <alignment horizontal="center"/>
      <protection locked="0"/>
    </xf>
    <xf numFmtId="0" fontId="1" fillId="15" borderId="26" xfId="1" applyFont="1" applyFill="1" applyBorder="1" applyAlignment="1" applyProtection="1">
      <alignment horizontal="center"/>
      <protection locked="0"/>
    </xf>
    <xf numFmtId="0" fontId="1" fillId="15" borderId="3" xfId="1" applyFont="1" applyFill="1" applyBorder="1" applyAlignment="1" applyProtection="1">
      <alignment horizontal="center"/>
      <protection locked="0"/>
    </xf>
    <xf numFmtId="0" fontId="1" fillId="15" borderId="27" xfId="1" applyFont="1" applyFill="1" applyBorder="1" applyAlignment="1" applyProtection="1">
      <alignment horizontal="center"/>
      <protection locked="0"/>
    </xf>
    <xf numFmtId="0" fontId="1" fillId="13" borderId="31" xfId="1" applyFont="1" applyFill="1" applyBorder="1" applyProtection="1">
      <protection locked="0"/>
    </xf>
    <xf numFmtId="0" fontId="14" fillId="0" borderId="0" xfId="1" applyFont="1" applyFill="1" applyBorder="1" applyProtection="1"/>
    <xf numFmtId="0" fontId="1" fillId="20" borderId="31" xfId="1" applyFont="1" applyFill="1" applyBorder="1" applyAlignment="1" applyProtection="1">
      <alignment horizontal="center"/>
    </xf>
    <xf numFmtId="0" fontId="1" fillId="6" borderId="69" xfId="1" applyFont="1" applyFill="1" applyBorder="1" applyAlignment="1" applyProtection="1">
      <alignment horizontal="center"/>
      <protection locked="0"/>
    </xf>
    <xf numFmtId="0" fontId="1" fillId="6" borderId="70" xfId="1" applyFont="1" applyFill="1" applyBorder="1" applyAlignment="1" applyProtection="1">
      <alignment horizontal="center"/>
      <protection locked="0"/>
    </xf>
    <xf numFmtId="0" fontId="1" fillId="11" borderId="6" xfId="1" applyFont="1" applyFill="1" applyBorder="1" applyAlignment="1" applyProtection="1">
      <alignment horizontal="center"/>
      <protection locked="0"/>
    </xf>
    <xf numFmtId="0" fontId="1" fillId="3" borderId="5" xfId="1" applyFont="1" applyFill="1" applyBorder="1" applyAlignment="1" applyProtection="1">
      <alignment horizontal="center"/>
      <protection locked="0"/>
    </xf>
    <xf numFmtId="0" fontId="1" fillId="19" borderId="33" xfId="1" applyFont="1" applyFill="1" applyBorder="1" applyAlignment="1" applyProtection="1">
      <alignment horizontal="center"/>
      <protection locked="0"/>
    </xf>
    <xf numFmtId="0" fontId="1" fillId="19" borderId="5" xfId="1" applyFont="1" applyFill="1" applyBorder="1" applyAlignment="1" applyProtection="1">
      <alignment horizontal="center"/>
      <protection locked="0"/>
    </xf>
    <xf numFmtId="0" fontId="1" fillId="19" borderId="34" xfId="1" applyFont="1" applyFill="1" applyBorder="1" applyAlignment="1" applyProtection="1">
      <alignment horizontal="center"/>
      <protection locked="0"/>
    </xf>
    <xf numFmtId="0" fontId="1" fillId="5" borderId="6" xfId="1" applyFont="1" applyFill="1" applyBorder="1" applyAlignment="1" applyProtection="1">
      <alignment horizontal="center"/>
      <protection locked="0"/>
    </xf>
    <xf numFmtId="0" fontId="1" fillId="20" borderId="35" xfId="1" applyFont="1" applyFill="1" applyBorder="1" applyAlignment="1" applyProtection="1">
      <alignment horizontal="center"/>
      <protection locked="0"/>
    </xf>
    <xf numFmtId="0" fontId="1" fillId="20" borderId="5" xfId="1" applyFont="1" applyFill="1" applyBorder="1" applyAlignment="1" applyProtection="1">
      <alignment horizontal="center"/>
      <protection locked="0"/>
    </xf>
    <xf numFmtId="0" fontId="1" fillId="20" borderId="6" xfId="1" applyFont="1" applyFill="1" applyBorder="1" applyAlignment="1" applyProtection="1">
      <alignment horizontal="center"/>
      <protection locked="0"/>
    </xf>
    <xf numFmtId="0" fontId="1" fillId="21" borderId="33" xfId="1" applyFont="1" applyFill="1" applyBorder="1" applyAlignment="1" applyProtection="1">
      <alignment horizontal="center"/>
      <protection locked="0"/>
    </xf>
    <xf numFmtId="0" fontId="1" fillId="21" borderId="5" xfId="1" applyFont="1" applyFill="1" applyBorder="1" applyAlignment="1" applyProtection="1">
      <alignment horizontal="center"/>
      <protection locked="0"/>
    </xf>
    <xf numFmtId="0" fontId="1" fillId="21" borderId="6" xfId="1" applyFont="1" applyFill="1" applyBorder="1" applyAlignment="1" applyProtection="1">
      <alignment horizontal="center"/>
      <protection locked="0"/>
    </xf>
    <xf numFmtId="0" fontId="1" fillId="8" borderId="71" xfId="1" applyFont="1" applyFill="1" applyBorder="1" applyAlignment="1" applyProtection="1">
      <alignment horizontal="center"/>
      <protection locked="0"/>
    </xf>
    <xf numFmtId="0" fontId="1" fillId="22" borderId="33" xfId="1" applyFont="1" applyFill="1" applyBorder="1" applyAlignment="1" applyProtection="1">
      <alignment horizontal="center"/>
      <protection locked="0"/>
    </xf>
    <xf numFmtId="0" fontId="1" fillId="22" borderId="6" xfId="1" applyFont="1" applyFill="1" applyBorder="1" applyProtection="1">
      <protection locked="0"/>
    </xf>
    <xf numFmtId="0" fontId="1" fillId="23" borderId="35" xfId="1" applyFont="1" applyFill="1" applyBorder="1" applyAlignment="1" applyProtection="1">
      <alignment horizontal="center"/>
      <protection locked="0"/>
    </xf>
    <xf numFmtId="0" fontId="1" fillId="23" borderId="6" xfId="1" applyFont="1" applyFill="1" applyBorder="1" applyAlignment="1" applyProtection="1">
      <alignment horizontal="center"/>
      <protection locked="0"/>
    </xf>
    <xf numFmtId="0" fontId="1" fillId="15" borderId="35" xfId="1" applyFont="1" applyFill="1" applyBorder="1" applyAlignment="1" applyProtection="1">
      <alignment horizontal="center"/>
      <protection locked="0"/>
    </xf>
    <xf numFmtId="0" fontId="1" fillId="15" borderId="5" xfId="1" applyFont="1" applyFill="1" applyBorder="1" applyAlignment="1" applyProtection="1">
      <alignment horizontal="center"/>
      <protection locked="0"/>
    </xf>
    <xf numFmtId="0" fontId="1" fillId="15" borderId="34" xfId="1" applyFont="1" applyFill="1" applyBorder="1" applyAlignment="1" applyProtection="1">
      <alignment horizontal="center"/>
      <protection locked="0"/>
    </xf>
    <xf numFmtId="0" fontId="1" fillId="13" borderId="32" xfId="1" applyFont="1" applyFill="1" applyBorder="1" applyProtection="1">
      <protection locked="0"/>
    </xf>
    <xf numFmtId="0" fontId="1" fillId="20" borderId="32" xfId="1" applyFont="1" applyFill="1" applyBorder="1" applyAlignment="1" applyProtection="1">
      <alignment horizontal="center"/>
    </xf>
    <xf numFmtId="0" fontId="1" fillId="11" borderId="28" xfId="1" applyFont="1" applyFill="1" applyBorder="1" applyAlignment="1" applyProtection="1">
      <alignment horizontal="center"/>
      <protection locked="0"/>
    </xf>
    <xf numFmtId="0" fontId="1" fillId="11" borderId="70" xfId="1" applyFont="1" applyFill="1" applyBorder="1" applyAlignment="1" applyProtection="1">
      <alignment horizontal="center"/>
      <protection locked="0"/>
    </xf>
    <xf numFmtId="0" fontId="1" fillId="3" borderId="28" xfId="1" applyFont="1" applyFill="1" applyBorder="1" applyAlignment="1" applyProtection="1">
      <alignment horizontal="center"/>
      <protection locked="0"/>
    </xf>
    <xf numFmtId="0" fontId="1" fillId="6" borderId="35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Protection="1"/>
    <xf numFmtId="0" fontId="1" fillId="0" borderId="72" xfId="1" applyFont="1" applyFill="1" applyBorder="1" applyProtection="1"/>
    <xf numFmtId="0" fontId="1" fillId="0" borderId="73" xfId="1" applyFont="1" applyFill="1" applyBorder="1" applyProtection="1"/>
    <xf numFmtId="0" fontId="1" fillId="0" borderId="74" xfId="1" applyFont="1" applyFill="1" applyBorder="1" applyProtection="1"/>
    <xf numFmtId="0" fontId="1" fillId="0" borderId="75" xfId="1" applyFont="1" applyFill="1" applyBorder="1" applyProtection="1"/>
    <xf numFmtId="0" fontId="1" fillId="0" borderId="76" xfId="1" applyFont="1" applyFill="1" applyBorder="1" applyProtection="1"/>
    <xf numFmtId="0" fontId="1" fillId="0" borderId="77" xfId="1" applyFont="1" applyFill="1" applyBorder="1" applyProtection="1"/>
    <xf numFmtId="0" fontId="1" fillId="0" borderId="19" xfId="1" applyFont="1" applyFill="1" applyBorder="1" applyAlignment="1" applyProtection="1">
      <alignment horizontal="right"/>
    </xf>
    <xf numFmtId="0" fontId="1" fillId="0" borderId="2" xfId="1" applyFont="1" applyFill="1" applyBorder="1" applyProtection="1">
      <protection locked="0"/>
    </xf>
    <xf numFmtId="0" fontId="1" fillId="20" borderId="39" xfId="1" applyFont="1" applyFill="1" applyBorder="1" applyAlignment="1" applyProtection="1">
      <alignment horizontal="center"/>
    </xf>
    <xf numFmtId="0" fontId="1" fillId="6" borderId="42" xfId="1" applyFont="1" applyFill="1" applyBorder="1" applyAlignment="1" applyProtection="1">
      <alignment horizontal="center"/>
      <protection locked="0"/>
    </xf>
    <xf numFmtId="0" fontId="1" fillId="11" borderId="8" xfId="1" applyFont="1" applyFill="1" applyBorder="1" applyAlignment="1" applyProtection="1">
      <alignment horizontal="center"/>
      <protection locked="0"/>
    </xf>
    <xf numFmtId="0" fontId="1" fillId="3" borderId="7" xfId="1" applyFont="1" applyFill="1" applyBorder="1" applyAlignment="1" applyProtection="1">
      <alignment horizontal="center"/>
      <protection locked="0"/>
    </xf>
    <xf numFmtId="0" fontId="1" fillId="19" borderId="40" xfId="1" applyFont="1" applyFill="1" applyBorder="1" applyAlignment="1" applyProtection="1">
      <alignment horizontal="center"/>
      <protection locked="0"/>
    </xf>
    <xf numFmtId="0" fontId="1" fillId="19" borderId="7" xfId="1" applyFont="1" applyFill="1" applyBorder="1" applyAlignment="1" applyProtection="1">
      <alignment horizontal="center"/>
      <protection locked="0"/>
    </xf>
    <xf numFmtId="0" fontId="1" fillId="19" borderId="41" xfId="1" applyFont="1" applyFill="1" applyBorder="1" applyAlignment="1" applyProtection="1">
      <alignment horizontal="center"/>
      <protection locked="0"/>
    </xf>
    <xf numFmtId="0" fontId="1" fillId="5" borderId="8" xfId="1" applyFont="1" applyFill="1" applyBorder="1" applyAlignment="1" applyProtection="1">
      <alignment horizontal="center"/>
      <protection locked="0"/>
    </xf>
    <xf numFmtId="0" fontId="1" fillId="20" borderId="42" xfId="1" applyFont="1" applyFill="1" applyBorder="1" applyAlignment="1" applyProtection="1">
      <alignment horizontal="center"/>
      <protection locked="0"/>
    </xf>
    <xf numFmtId="0" fontId="1" fillId="20" borderId="7" xfId="1" applyFont="1" applyFill="1" applyBorder="1" applyAlignment="1" applyProtection="1">
      <alignment horizontal="center"/>
      <protection locked="0"/>
    </xf>
    <xf numFmtId="0" fontId="1" fillId="20" borderId="8" xfId="1" applyFont="1" applyFill="1" applyBorder="1" applyAlignment="1" applyProtection="1">
      <alignment horizontal="center"/>
      <protection locked="0"/>
    </xf>
    <xf numFmtId="0" fontId="1" fillId="21" borderId="40" xfId="1" applyFont="1" applyFill="1" applyBorder="1" applyAlignment="1" applyProtection="1">
      <alignment horizontal="center"/>
      <protection locked="0"/>
    </xf>
    <xf numFmtId="0" fontId="1" fillId="21" borderId="7" xfId="1" applyFont="1" applyFill="1" applyBorder="1" applyAlignment="1" applyProtection="1">
      <alignment horizontal="center"/>
      <protection locked="0"/>
    </xf>
    <xf numFmtId="0" fontId="1" fillId="21" borderId="8" xfId="1" applyFont="1" applyFill="1" applyBorder="1" applyAlignment="1" applyProtection="1">
      <alignment horizontal="center"/>
      <protection locked="0"/>
    </xf>
    <xf numFmtId="0" fontId="1" fillId="8" borderId="78" xfId="1" applyFont="1" applyFill="1" applyBorder="1" applyAlignment="1" applyProtection="1">
      <alignment horizontal="center"/>
      <protection locked="0"/>
    </xf>
    <xf numFmtId="0" fontId="1" fillId="22" borderId="40" xfId="1" applyFont="1" applyFill="1" applyBorder="1" applyAlignment="1" applyProtection="1">
      <alignment horizontal="center"/>
      <protection locked="0"/>
    </xf>
    <xf numFmtId="0" fontId="1" fillId="22" borderId="8" xfId="1" applyFont="1" applyFill="1" applyBorder="1" applyProtection="1">
      <protection locked="0"/>
    </xf>
    <xf numFmtId="0" fontId="1" fillId="23" borderId="42" xfId="1" applyFont="1" applyFill="1" applyBorder="1" applyAlignment="1" applyProtection="1">
      <alignment horizontal="center"/>
      <protection locked="0"/>
    </xf>
    <xf numFmtId="0" fontId="1" fillId="23" borderId="8" xfId="1" applyFont="1" applyFill="1" applyBorder="1" applyAlignment="1" applyProtection="1">
      <alignment horizontal="center"/>
      <protection locked="0"/>
    </xf>
    <xf numFmtId="0" fontId="1" fillId="15" borderId="42" xfId="1" applyFont="1" applyFill="1" applyBorder="1" applyAlignment="1" applyProtection="1">
      <alignment horizontal="center"/>
      <protection locked="0"/>
    </xf>
    <xf numFmtId="0" fontId="1" fillId="15" borderId="7" xfId="1" applyFont="1" applyFill="1" applyBorder="1" applyAlignment="1" applyProtection="1">
      <alignment horizontal="center"/>
      <protection locked="0"/>
    </xf>
    <xf numFmtId="0" fontId="1" fillId="15" borderId="41" xfId="1" applyFont="1" applyFill="1" applyBorder="1" applyAlignment="1" applyProtection="1">
      <alignment horizontal="center"/>
      <protection locked="0"/>
    </xf>
    <xf numFmtId="0" fontId="1" fillId="13" borderId="39" xfId="1" applyFont="1" applyFill="1" applyBorder="1" applyProtection="1">
      <protection locked="0"/>
    </xf>
    <xf numFmtId="0" fontId="16" fillId="0" borderId="0" xfId="1" applyFont="1" applyFill="1" applyBorder="1" applyProtection="1"/>
    <xf numFmtId="0" fontId="1" fillId="24" borderId="9" xfId="1" applyFont="1" applyFill="1" applyBorder="1" applyAlignment="1" applyProtection="1"/>
    <xf numFmtId="0" fontId="1" fillId="24" borderId="79" xfId="1" applyFont="1" applyFill="1" applyBorder="1" applyAlignment="1" applyProtection="1"/>
    <xf numFmtId="0" fontId="1" fillId="24" borderId="16" xfId="1" applyFont="1" applyFill="1" applyBorder="1" applyProtection="1">
      <protection locked="0"/>
    </xf>
    <xf numFmtId="0" fontId="17" fillId="0" borderId="0" xfId="1" applyFont="1" applyFill="1" applyBorder="1" applyProtection="1"/>
    <xf numFmtId="0" fontId="1" fillId="24" borderId="0" xfId="1" applyFont="1" applyFill="1" applyBorder="1" applyAlignment="1" applyProtection="1">
      <alignment horizontal="center"/>
    </xf>
    <xf numFmtId="0" fontId="1" fillId="24" borderId="0" xfId="1" applyFont="1" applyFill="1" applyBorder="1" applyProtection="1"/>
  </cellXfs>
  <cellStyles count="2">
    <cellStyle name="Standard" xfId="0" builtinId="0"/>
    <cellStyle name="Standard 2" xfId="1"/>
  </cellStyles>
  <dxfs count="2">
    <dxf>
      <fill>
        <patternFill>
          <bgColor rgb="FFFFD966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Y748"/>
  <sheetViews>
    <sheetView tabSelected="1" workbookViewId="0"/>
  </sheetViews>
  <sheetFormatPr baseColWidth="10" defaultRowHeight="14.5" x14ac:dyDescent="0.35"/>
  <sheetData>
    <row r="1" spans="1:77" ht="47" thickBot="1" x14ac:dyDescent="0.4">
      <c r="A1" s="246"/>
      <c r="B1" s="247"/>
      <c r="C1" s="248" t="s">
        <v>144</v>
      </c>
      <c r="D1" s="249"/>
      <c r="E1" s="250" t="s">
        <v>145</v>
      </c>
      <c r="F1" s="251"/>
      <c r="G1" s="252"/>
      <c r="H1" s="253" t="s">
        <v>146</v>
      </c>
      <c r="I1" s="254"/>
      <c r="J1" s="255"/>
      <c r="K1" s="256" t="s">
        <v>54</v>
      </c>
      <c r="L1" s="257"/>
      <c r="M1" s="258"/>
      <c r="N1" s="259" t="s">
        <v>147</v>
      </c>
      <c r="O1" s="260"/>
      <c r="P1" s="261"/>
      <c r="Q1" s="262" t="s">
        <v>148</v>
      </c>
      <c r="R1" s="263"/>
      <c r="S1" s="264"/>
      <c r="T1" s="265" t="s">
        <v>149</v>
      </c>
      <c r="U1" s="266"/>
      <c r="V1" s="267"/>
      <c r="W1" s="268" t="s">
        <v>150</v>
      </c>
      <c r="X1" s="269" t="s">
        <v>151</v>
      </c>
      <c r="Y1" s="270" t="s">
        <v>152</v>
      </c>
      <c r="Z1" s="271" t="s">
        <v>153</v>
      </c>
      <c r="AA1" s="272"/>
      <c r="AB1" s="273" t="s">
        <v>154</v>
      </c>
      <c r="AC1" s="274"/>
      <c r="AD1" s="275"/>
      <c r="AE1" s="276" t="s">
        <v>39</v>
      </c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</row>
    <row r="2" spans="1:77" ht="15" thickBot="1" x14ac:dyDescent="0.4">
      <c r="A2" s="277"/>
      <c r="B2" s="278" t="s">
        <v>155</v>
      </c>
      <c r="C2" s="279" t="s">
        <v>156</v>
      </c>
      <c r="D2" s="280" t="s">
        <v>157</v>
      </c>
      <c r="E2" s="281" t="s">
        <v>158</v>
      </c>
      <c r="F2" s="282" t="s">
        <v>159</v>
      </c>
      <c r="G2" s="283" t="s">
        <v>160</v>
      </c>
      <c r="H2" s="284" t="s">
        <v>161</v>
      </c>
      <c r="I2" s="285" t="s">
        <v>162</v>
      </c>
      <c r="J2" s="286" t="s">
        <v>163</v>
      </c>
      <c r="K2" s="287" t="s">
        <v>158</v>
      </c>
      <c r="L2" s="288" t="s">
        <v>159</v>
      </c>
      <c r="M2" s="289" t="s">
        <v>160</v>
      </c>
      <c r="N2" s="290" t="s">
        <v>164</v>
      </c>
      <c r="O2" s="291" t="s">
        <v>25</v>
      </c>
      <c r="P2" s="292" t="s">
        <v>163</v>
      </c>
      <c r="Q2" s="293" t="s">
        <v>165</v>
      </c>
      <c r="R2" s="294" t="s">
        <v>166</v>
      </c>
      <c r="S2" s="295" t="s">
        <v>167</v>
      </c>
      <c r="T2" s="296" t="s">
        <v>164</v>
      </c>
      <c r="U2" s="297" t="s">
        <v>25</v>
      </c>
      <c r="V2" s="298" t="s">
        <v>163</v>
      </c>
      <c r="W2" s="299" t="s">
        <v>168</v>
      </c>
      <c r="X2" s="300" t="s">
        <v>132</v>
      </c>
      <c r="Y2" s="301" t="s">
        <v>169</v>
      </c>
      <c r="Z2" s="302" t="s">
        <v>170</v>
      </c>
      <c r="AA2" s="303" t="s">
        <v>171</v>
      </c>
      <c r="AB2" s="304" t="s">
        <v>172</v>
      </c>
      <c r="AC2" s="305" t="s">
        <v>120</v>
      </c>
      <c r="AD2" s="306" t="s">
        <v>173</v>
      </c>
      <c r="AE2" s="307" t="s">
        <v>174</v>
      </c>
      <c r="AF2" s="308"/>
      <c r="AG2" s="308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277"/>
      <c r="BU2" s="277"/>
      <c r="BV2" s="277"/>
      <c r="BW2" s="277"/>
      <c r="BX2" s="277"/>
      <c r="BY2" s="277"/>
    </row>
    <row r="3" spans="1:77" x14ac:dyDescent="0.35">
      <c r="A3" s="68"/>
      <c r="B3" s="309">
        <v>1</v>
      </c>
      <c r="C3" s="310">
        <v>-12</v>
      </c>
      <c r="D3" s="112">
        <v>0</v>
      </c>
      <c r="E3" s="311">
        <v>1</v>
      </c>
      <c r="F3" s="312">
        <v>2</v>
      </c>
      <c r="G3" s="313">
        <v>3</v>
      </c>
      <c r="H3" s="122"/>
      <c r="I3" s="314"/>
      <c r="J3" s="123"/>
      <c r="K3" s="315">
        <v>0</v>
      </c>
      <c r="L3" s="316">
        <v>3.5675132023588652</v>
      </c>
      <c r="M3" s="317">
        <v>-0.72851448695263876</v>
      </c>
      <c r="N3" s="128" t="s">
        <v>175</v>
      </c>
      <c r="O3" s="129" t="s">
        <v>175</v>
      </c>
      <c r="P3" s="318" t="s">
        <v>175</v>
      </c>
      <c r="Q3" s="319"/>
      <c r="R3" s="320"/>
      <c r="S3" s="321"/>
      <c r="T3" s="322"/>
      <c r="U3" s="323"/>
      <c r="V3" s="324"/>
      <c r="W3" s="325"/>
      <c r="X3" s="326"/>
      <c r="Y3" s="327"/>
      <c r="Z3" s="328"/>
      <c r="AA3" s="329"/>
      <c r="AB3" s="330"/>
      <c r="AC3" s="331"/>
      <c r="AD3" s="332"/>
      <c r="AE3" s="333"/>
      <c r="AF3" s="334"/>
      <c r="AG3" s="334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68"/>
      <c r="BU3" s="68"/>
      <c r="BV3" s="68"/>
      <c r="BW3" s="68"/>
      <c r="BX3" s="68"/>
      <c r="BY3" s="68"/>
    </row>
    <row r="4" spans="1:77" x14ac:dyDescent="0.35">
      <c r="A4" s="68"/>
      <c r="B4" s="335">
        <v>2</v>
      </c>
      <c r="C4" s="336">
        <v>12</v>
      </c>
      <c r="D4" s="337">
        <v>0</v>
      </c>
      <c r="E4" s="183">
        <v>4</v>
      </c>
      <c r="F4" s="184">
        <v>5</v>
      </c>
      <c r="G4" s="338">
        <v>6</v>
      </c>
      <c r="H4" s="159"/>
      <c r="I4" s="339"/>
      <c r="J4" s="160"/>
      <c r="K4" s="340">
        <v>0</v>
      </c>
      <c r="L4" s="341">
        <v>4.3577566270297536</v>
      </c>
      <c r="M4" s="342">
        <v>0.54449578356623973</v>
      </c>
      <c r="N4" s="165" t="s">
        <v>175</v>
      </c>
      <c r="O4" s="166" t="s">
        <v>175</v>
      </c>
      <c r="P4" s="343" t="s">
        <v>175</v>
      </c>
      <c r="Q4" s="344"/>
      <c r="R4" s="345"/>
      <c r="S4" s="346"/>
      <c r="T4" s="347"/>
      <c r="U4" s="348"/>
      <c r="V4" s="349"/>
      <c r="W4" s="350"/>
      <c r="X4" s="351"/>
      <c r="Y4" s="352"/>
      <c r="Z4" s="353"/>
      <c r="AA4" s="354"/>
      <c r="AB4" s="355"/>
      <c r="AC4" s="356"/>
      <c r="AD4" s="357"/>
      <c r="AE4" s="358"/>
      <c r="AF4" s="334"/>
      <c r="AG4" s="334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68"/>
      <c r="BU4" s="68"/>
      <c r="BV4" s="68"/>
      <c r="BW4" s="68"/>
      <c r="BX4" s="68"/>
      <c r="BY4" s="68"/>
    </row>
    <row r="5" spans="1:77" x14ac:dyDescent="0.35">
      <c r="A5" s="68"/>
      <c r="B5" s="359">
        <v>3</v>
      </c>
      <c r="C5" s="336">
        <v>24</v>
      </c>
      <c r="D5" s="152">
        <v>0</v>
      </c>
      <c r="E5" s="183">
        <v>10</v>
      </c>
      <c r="F5" s="360">
        <v>0</v>
      </c>
      <c r="G5" s="361">
        <v>0</v>
      </c>
      <c r="H5" s="159"/>
      <c r="I5" s="362"/>
      <c r="J5" s="160"/>
      <c r="K5" s="340">
        <v>0</v>
      </c>
      <c r="L5" s="341">
        <v>0</v>
      </c>
      <c r="M5" s="342">
        <v>0</v>
      </c>
      <c r="N5" s="165" t="s">
        <v>175</v>
      </c>
      <c r="O5" s="166">
        <v>-0.75748744835577453</v>
      </c>
      <c r="P5" s="343">
        <v>-9.0823895531866459</v>
      </c>
      <c r="Q5" s="344"/>
      <c r="R5" s="345"/>
      <c r="S5" s="346"/>
      <c r="T5" s="347"/>
      <c r="U5" s="348"/>
      <c r="V5" s="349"/>
      <c r="W5" s="350"/>
      <c r="X5" s="351"/>
      <c r="Y5" s="352"/>
      <c r="Z5" s="353"/>
      <c r="AA5" s="354"/>
      <c r="AB5" s="355"/>
      <c r="AC5" s="356"/>
      <c r="AD5" s="357"/>
      <c r="AE5" s="358"/>
      <c r="AF5" s="334"/>
      <c r="AG5" s="334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68"/>
      <c r="BU5" s="68"/>
      <c r="BV5" s="68"/>
      <c r="BW5" s="68"/>
      <c r="BX5" s="68"/>
      <c r="BY5" s="68"/>
    </row>
    <row r="6" spans="1:77" x14ac:dyDescent="0.35">
      <c r="A6" s="68"/>
      <c r="B6" s="335">
        <v>4</v>
      </c>
      <c r="C6" s="336">
        <v>-19.5</v>
      </c>
      <c r="D6" s="337">
        <v>0</v>
      </c>
      <c r="E6" s="183">
        <v>0</v>
      </c>
      <c r="F6" s="360">
        <v>0</v>
      </c>
      <c r="G6" s="361">
        <v>0</v>
      </c>
      <c r="H6" s="159"/>
      <c r="I6" s="339"/>
      <c r="J6" s="160"/>
      <c r="K6" s="340">
        <v>0</v>
      </c>
      <c r="L6" s="341">
        <v>0</v>
      </c>
      <c r="M6" s="342">
        <v>0</v>
      </c>
      <c r="N6" s="165">
        <v>0</v>
      </c>
      <c r="O6" s="166">
        <v>-2.3767719147704023</v>
      </c>
      <c r="P6" s="343">
        <v>18.626421173090865</v>
      </c>
      <c r="Q6" s="344"/>
      <c r="R6" s="345"/>
      <c r="S6" s="346"/>
      <c r="T6" s="347"/>
      <c r="U6" s="348"/>
      <c r="V6" s="349"/>
      <c r="W6" s="350"/>
      <c r="X6" s="351"/>
      <c r="Y6" s="352"/>
      <c r="Z6" s="353"/>
      <c r="AA6" s="354"/>
      <c r="AB6" s="355"/>
      <c r="AC6" s="356"/>
      <c r="AD6" s="357"/>
      <c r="AE6" s="35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68"/>
      <c r="BU6" s="68"/>
      <c r="BV6" s="68"/>
      <c r="BW6" s="68"/>
      <c r="BX6" s="68"/>
      <c r="BY6" s="68"/>
    </row>
    <row r="7" spans="1:77" x14ac:dyDescent="0.35">
      <c r="A7" s="68"/>
      <c r="B7" s="359">
        <v>5</v>
      </c>
      <c r="C7" s="363"/>
      <c r="D7" s="337"/>
      <c r="E7" s="183"/>
      <c r="F7" s="360"/>
      <c r="G7" s="361"/>
      <c r="H7" s="159"/>
      <c r="I7" s="339"/>
      <c r="J7" s="160"/>
      <c r="K7" s="340"/>
      <c r="L7" s="341"/>
      <c r="M7" s="342"/>
      <c r="N7" s="165"/>
      <c r="O7" s="166"/>
      <c r="P7" s="343"/>
      <c r="Q7" s="344"/>
      <c r="R7" s="345"/>
      <c r="S7" s="346"/>
      <c r="T7" s="347"/>
      <c r="U7" s="348"/>
      <c r="V7" s="349"/>
      <c r="W7" s="350"/>
      <c r="X7" s="351"/>
      <c r="Y7" s="352"/>
      <c r="Z7" s="353"/>
      <c r="AA7" s="354"/>
      <c r="AB7" s="355"/>
      <c r="AC7" s="356"/>
      <c r="AD7" s="357"/>
      <c r="AE7" s="358"/>
      <c r="AF7" s="68"/>
      <c r="AG7" s="364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68"/>
      <c r="BU7" s="68"/>
      <c r="BV7" s="68"/>
      <c r="BW7" s="68"/>
      <c r="BX7" s="68"/>
      <c r="BY7" s="68"/>
    </row>
    <row r="8" spans="1:77" x14ac:dyDescent="0.35">
      <c r="A8" s="68"/>
      <c r="B8" s="335">
        <v>6</v>
      </c>
      <c r="C8" s="363"/>
      <c r="D8" s="152"/>
      <c r="E8" s="183"/>
      <c r="F8" s="184"/>
      <c r="G8" s="338"/>
      <c r="H8" s="159"/>
      <c r="I8" s="339"/>
      <c r="J8" s="160"/>
      <c r="K8" s="340"/>
      <c r="L8" s="341"/>
      <c r="M8" s="342"/>
      <c r="N8" s="165"/>
      <c r="O8" s="166"/>
      <c r="P8" s="343"/>
      <c r="Q8" s="344"/>
      <c r="R8" s="345"/>
      <c r="S8" s="346"/>
      <c r="T8" s="347"/>
      <c r="U8" s="348"/>
      <c r="V8" s="349"/>
      <c r="W8" s="350"/>
      <c r="X8" s="351"/>
      <c r="Y8" s="352"/>
      <c r="Z8" s="353"/>
      <c r="AA8" s="354"/>
      <c r="AB8" s="355"/>
      <c r="AC8" s="356"/>
      <c r="AD8" s="357"/>
      <c r="AE8" s="358"/>
      <c r="AF8" s="334"/>
      <c r="AG8" s="334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68"/>
      <c r="BU8" s="68"/>
      <c r="BV8" s="68"/>
      <c r="BW8" s="68"/>
      <c r="BX8" s="68"/>
      <c r="BY8" s="68"/>
    </row>
    <row r="9" spans="1:77" x14ac:dyDescent="0.35">
      <c r="A9" s="68"/>
      <c r="B9" s="359">
        <v>7</v>
      </c>
      <c r="C9" s="363"/>
      <c r="D9" s="152"/>
      <c r="E9" s="183"/>
      <c r="F9" s="184"/>
      <c r="G9" s="338"/>
      <c r="H9" s="159"/>
      <c r="I9" s="339"/>
      <c r="J9" s="160"/>
      <c r="K9" s="340"/>
      <c r="L9" s="341"/>
      <c r="M9" s="342"/>
      <c r="N9" s="165"/>
      <c r="O9" s="166"/>
      <c r="P9" s="343"/>
      <c r="Q9" s="344"/>
      <c r="R9" s="345"/>
      <c r="S9" s="346"/>
      <c r="T9" s="347"/>
      <c r="U9" s="348"/>
      <c r="V9" s="349"/>
      <c r="W9" s="350"/>
      <c r="X9" s="351"/>
      <c r="Y9" s="352"/>
      <c r="Z9" s="353"/>
      <c r="AA9" s="354"/>
      <c r="AB9" s="355"/>
      <c r="AC9" s="356"/>
      <c r="AD9" s="357"/>
      <c r="AE9" s="358"/>
      <c r="AF9" s="334"/>
      <c r="AG9" s="334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68"/>
      <c r="BU9" s="68"/>
      <c r="BV9" s="68"/>
      <c r="BW9" s="68"/>
      <c r="BX9" s="68"/>
      <c r="BY9" s="68"/>
    </row>
    <row r="10" spans="1:77" x14ac:dyDescent="0.35">
      <c r="A10" s="68"/>
      <c r="B10" s="335">
        <v>8</v>
      </c>
      <c r="C10" s="363"/>
      <c r="D10" s="152"/>
      <c r="E10" s="183"/>
      <c r="F10" s="184"/>
      <c r="G10" s="338"/>
      <c r="H10" s="159"/>
      <c r="I10" s="339"/>
      <c r="J10" s="160"/>
      <c r="K10" s="340"/>
      <c r="L10" s="341"/>
      <c r="M10" s="342"/>
      <c r="N10" s="165"/>
      <c r="O10" s="166"/>
      <c r="P10" s="343"/>
      <c r="Q10" s="344"/>
      <c r="R10" s="345"/>
      <c r="S10" s="346"/>
      <c r="T10" s="347"/>
      <c r="U10" s="348"/>
      <c r="V10" s="349"/>
      <c r="W10" s="350"/>
      <c r="X10" s="351"/>
      <c r="Y10" s="352"/>
      <c r="Z10" s="353"/>
      <c r="AA10" s="354"/>
      <c r="AB10" s="355"/>
      <c r="AC10" s="356"/>
      <c r="AD10" s="357"/>
      <c r="AE10" s="358"/>
      <c r="AF10" s="334" t="s">
        <v>176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68"/>
      <c r="BU10" s="68"/>
      <c r="BV10" s="68"/>
      <c r="BW10" s="68"/>
      <c r="BX10" s="68"/>
      <c r="BY10" s="68"/>
    </row>
    <row r="11" spans="1:77" x14ac:dyDescent="0.35">
      <c r="A11" s="68"/>
      <c r="B11" s="359">
        <v>9</v>
      </c>
      <c r="C11" s="363"/>
      <c r="D11" s="152"/>
      <c r="E11" s="183"/>
      <c r="F11" s="184"/>
      <c r="G11" s="338"/>
      <c r="H11" s="159"/>
      <c r="I11" s="339"/>
      <c r="J11" s="160"/>
      <c r="K11" s="340"/>
      <c r="L11" s="341"/>
      <c r="M11" s="342"/>
      <c r="N11" s="165"/>
      <c r="O11" s="166"/>
      <c r="P11" s="343"/>
      <c r="Q11" s="344"/>
      <c r="R11" s="345"/>
      <c r="S11" s="346"/>
      <c r="T11" s="347"/>
      <c r="U11" s="348"/>
      <c r="V11" s="349"/>
      <c r="W11" s="350"/>
      <c r="X11" s="351"/>
      <c r="Y11" s="352"/>
      <c r="Z11" s="353"/>
      <c r="AA11" s="354"/>
      <c r="AB11" s="355"/>
      <c r="AC11" s="356"/>
      <c r="AD11" s="357"/>
      <c r="AE11" s="358"/>
      <c r="AF11" s="334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68"/>
      <c r="BU11" s="68"/>
      <c r="BV11" s="68"/>
      <c r="BW11" s="68"/>
      <c r="BX11" s="68"/>
      <c r="BY11" s="68"/>
    </row>
    <row r="12" spans="1:77" x14ac:dyDescent="0.35">
      <c r="A12" s="68"/>
      <c r="B12" s="335">
        <v>10</v>
      </c>
      <c r="C12" s="363"/>
      <c r="D12" s="152"/>
      <c r="E12" s="183"/>
      <c r="F12" s="184"/>
      <c r="G12" s="338"/>
      <c r="H12" s="159"/>
      <c r="I12" s="339"/>
      <c r="J12" s="160"/>
      <c r="K12" s="340"/>
      <c r="L12" s="341"/>
      <c r="M12" s="342"/>
      <c r="N12" s="165"/>
      <c r="O12" s="166"/>
      <c r="P12" s="343"/>
      <c r="Q12" s="344"/>
      <c r="R12" s="345"/>
      <c r="S12" s="346"/>
      <c r="T12" s="347"/>
      <c r="U12" s="348"/>
      <c r="V12" s="349"/>
      <c r="W12" s="350"/>
      <c r="X12" s="351"/>
      <c r="Y12" s="352"/>
      <c r="Z12" s="353"/>
      <c r="AA12" s="354"/>
      <c r="AB12" s="355"/>
      <c r="AC12" s="356"/>
      <c r="AD12" s="357"/>
      <c r="AE12" s="358"/>
      <c r="AF12" s="364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68"/>
      <c r="BU12" s="68"/>
      <c r="BV12" s="68"/>
      <c r="BW12" s="68"/>
      <c r="BX12" s="68"/>
      <c r="BY12" s="68"/>
    </row>
    <row r="13" spans="1:77" x14ac:dyDescent="0.35">
      <c r="A13" s="68"/>
      <c r="B13" s="359">
        <v>11</v>
      </c>
      <c r="C13" s="363"/>
      <c r="D13" s="152"/>
      <c r="E13" s="183"/>
      <c r="F13" s="184"/>
      <c r="G13" s="338"/>
      <c r="H13" s="159"/>
      <c r="I13" s="339"/>
      <c r="J13" s="160"/>
      <c r="K13" s="340"/>
      <c r="L13" s="341"/>
      <c r="M13" s="342"/>
      <c r="N13" s="165"/>
      <c r="O13" s="166"/>
      <c r="P13" s="343"/>
      <c r="Q13" s="344"/>
      <c r="R13" s="345"/>
      <c r="S13" s="346"/>
      <c r="T13" s="347"/>
      <c r="U13" s="348"/>
      <c r="V13" s="349"/>
      <c r="W13" s="350"/>
      <c r="X13" s="351"/>
      <c r="Y13" s="352"/>
      <c r="Z13" s="353"/>
      <c r="AA13" s="354"/>
      <c r="AB13" s="355"/>
      <c r="AC13" s="356"/>
      <c r="AD13" s="357"/>
      <c r="AE13" s="358"/>
      <c r="AF13" s="334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68"/>
      <c r="BU13" s="68"/>
      <c r="BV13" s="68"/>
      <c r="BW13" s="68"/>
      <c r="BX13" s="68"/>
      <c r="BY13" s="68"/>
    </row>
    <row r="14" spans="1:77" x14ac:dyDescent="0.35">
      <c r="A14" s="68"/>
      <c r="B14" s="335">
        <v>12</v>
      </c>
      <c r="C14" s="363"/>
      <c r="D14" s="152"/>
      <c r="E14" s="183"/>
      <c r="F14" s="184"/>
      <c r="G14" s="338"/>
      <c r="H14" s="159"/>
      <c r="I14" s="339"/>
      <c r="J14" s="160"/>
      <c r="K14" s="340"/>
      <c r="L14" s="341"/>
      <c r="M14" s="342"/>
      <c r="N14" s="165"/>
      <c r="O14" s="166"/>
      <c r="P14" s="343"/>
      <c r="Q14" s="344"/>
      <c r="R14" s="345"/>
      <c r="S14" s="346"/>
      <c r="T14" s="347"/>
      <c r="U14" s="348"/>
      <c r="V14" s="349"/>
      <c r="W14" s="350"/>
      <c r="X14" s="351"/>
      <c r="Y14" s="352"/>
      <c r="Z14" s="353"/>
      <c r="AA14" s="354"/>
      <c r="AB14" s="355"/>
      <c r="AC14" s="356"/>
      <c r="AD14" s="357"/>
      <c r="AE14" s="358"/>
      <c r="AF14" s="334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68"/>
      <c r="BU14" s="68"/>
      <c r="BV14" s="68"/>
      <c r="BW14" s="68"/>
      <c r="BX14" s="68"/>
      <c r="BY14" s="68"/>
    </row>
    <row r="15" spans="1:77" x14ac:dyDescent="0.35">
      <c r="A15" s="68"/>
      <c r="B15" s="359">
        <v>13</v>
      </c>
      <c r="C15" s="363"/>
      <c r="D15" s="152"/>
      <c r="E15" s="183"/>
      <c r="F15" s="184"/>
      <c r="G15" s="338"/>
      <c r="H15" s="159"/>
      <c r="I15" s="339"/>
      <c r="J15" s="160"/>
      <c r="K15" s="340"/>
      <c r="L15" s="341"/>
      <c r="M15" s="342"/>
      <c r="N15" s="165"/>
      <c r="O15" s="166"/>
      <c r="P15" s="343"/>
      <c r="Q15" s="344"/>
      <c r="R15" s="345"/>
      <c r="S15" s="346"/>
      <c r="T15" s="347"/>
      <c r="U15" s="348"/>
      <c r="V15" s="349"/>
      <c r="W15" s="350"/>
      <c r="X15" s="351"/>
      <c r="Y15" s="352"/>
      <c r="Z15" s="353"/>
      <c r="AA15" s="354"/>
      <c r="AB15" s="355"/>
      <c r="AC15" s="356"/>
      <c r="AD15" s="357"/>
      <c r="AE15" s="358"/>
      <c r="AF15" s="334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68"/>
      <c r="BU15" s="68"/>
      <c r="BV15" s="68"/>
      <c r="BW15" s="68"/>
      <c r="BX15" s="68"/>
      <c r="BY15" s="68"/>
    </row>
    <row r="16" spans="1:77" ht="15" thickBot="1" x14ac:dyDescent="0.4">
      <c r="A16" s="68"/>
      <c r="B16" s="335">
        <v>14</v>
      </c>
      <c r="C16" s="363"/>
      <c r="D16" s="152"/>
      <c r="E16" s="183"/>
      <c r="F16" s="184"/>
      <c r="G16" s="338"/>
      <c r="H16" s="159"/>
      <c r="I16" s="339"/>
      <c r="J16" s="160"/>
      <c r="K16" s="340"/>
      <c r="L16" s="341"/>
      <c r="M16" s="342"/>
      <c r="N16" s="165"/>
      <c r="O16" s="166"/>
      <c r="P16" s="343"/>
      <c r="Q16" s="344"/>
      <c r="R16" s="345"/>
      <c r="S16" s="346"/>
      <c r="T16" s="347"/>
      <c r="U16" s="348"/>
      <c r="V16" s="349"/>
      <c r="W16" s="350"/>
      <c r="X16" s="351"/>
      <c r="Y16" s="352"/>
      <c r="Z16" s="353"/>
      <c r="AA16" s="354"/>
      <c r="AB16" s="355"/>
      <c r="AC16" s="356"/>
      <c r="AD16" s="357"/>
      <c r="AE16" s="35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68"/>
      <c r="BU16" s="68"/>
      <c r="BV16" s="68"/>
      <c r="BW16" s="68"/>
      <c r="BX16" s="68"/>
      <c r="BY16" s="68"/>
    </row>
    <row r="17" spans="1:77" x14ac:dyDescent="0.35">
      <c r="A17" s="68"/>
      <c r="B17" s="359">
        <v>15</v>
      </c>
      <c r="C17" s="363"/>
      <c r="D17" s="152"/>
      <c r="E17" s="183"/>
      <c r="F17" s="184"/>
      <c r="G17" s="338"/>
      <c r="H17" s="159"/>
      <c r="I17" s="339"/>
      <c r="J17" s="160"/>
      <c r="K17" s="340"/>
      <c r="L17" s="341"/>
      <c r="M17" s="342"/>
      <c r="N17" s="165"/>
      <c r="O17" s="166"/>
      <c r="P17" s="343"/>
      <c r="Q17" s="344"/>
      <c r="R17" s="345"/>
      <c r="S17" s="346"/>
      <c r="T17" s="347"/>
      <c r="U17" s="348"/>
      <c r="V17" s="349"/>
      <c r="W17" s="350"/>
      <c r="X17" s="351"/>
      <c r="Y17" s="352"/>
      <c r="Z17" s="353"/>
      <c r="AA17" s="354"/>
      <c r="AB17" s="355"/>
      <c r="AC17" s="356"/>
      <c r="AD17" s="357"/>
      <c r="AE17" s="358"/>
      <c r="AF17" s="365"/>
      <c r="AG17" s="366">
        <v>5.0375549977652803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68"/>
      <c r="BU17" s="68"/>
      <c r="BV17" s="68"/>
      <c r="BW17" s="68"/>
      <c r="BX17" s="68"/>
      <c r="BY17" s="68"/>
    </row>
    <row r="18" spans="1:77" x14ac:dyDescent="0.35">
      <c r="A18" s="68"/>
      <c r="B18" s="335">
        <v>16</v>
      </c>
      <c r="C18" s="363"/>
      <c r="D18" s="152"/>
      <c r="E18" s="183"/>
      <c r="F18" s="184"/>
      <c r="G18" s="338"/>
      <c r="H18" s="159"/>
      <c r="I18" s="339"/>
      <c r="J18" s="160"/>
      <c r="K18" s="340"/>
      <c r="L18" s="341"/>
      <c r="M18" s="342"/>
      <c r="N18" s="165"/>
      <c r="O18" s="166"/>
      <c r="P18" s="343"/>
      <c r="Q18" s="344"/>
      <c r="R18" s="345"/>
      <c r="S18" s="346"/>
      <c r="T18" s="347"/>
      <c r="U18" s="348"/>
      <c r="V18" s="349"/>
      <c r="W18" s="350"/>
      <c r="X18" s="351"/>
      <c r="Y18" s="352"/>
      <c r="Z18" s="353"/>
      <c r="AA18" s="354"/>
      <c r="AB18" s="355"/>
      <c r="AC18" s="356"/>
      <c r="AD18" s="357"/>
      <c r="AE18" s="358"/>
      <c r="AF18" s="367"/>
      <c r="AG18" s="368">
        <v>0.2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68"/>
      <c r="BU18" s="68"/>
      <c r="BV18" s="68"/>
      <c r="BW18" s="68"/>
      <c r="BX18" s="68"/>
      <c r="BY18" s="68"/>
    </row>
    <row r="19" spans="1:77" ht="15" thickBot="1" x14ac:dyDescent="0.4">
      <c r="A19" s="68"/>
      <c r="B19" s="359">
        <v>17</v>
      </c>
      <c r="C19" s="363"/>
      <c r="D19" s="152"/>
      <c r="E19" s="183"/>
      <c r="F19" s="184"/>
      <c r="G19" s="338"/>
      <c r="H19" s="159"/>
      <c r="I19" s="339"/>
      <c r="J19" s="160"/>
      <c r="K19" s="340"/>
      <c r="L19" s="341"/>
      <c r="M19" s="342"/>
      <c r="N19" s="165"/>
      <c r="O19" s="166"/>
      <c r="P19" s="343"/>
      <c r="Q19" s="344"/>
      <c r="R19" s="345"/>
      <c r="S19" s="346"/>
      <c r="T19" s="347"/>
      <c r="U19" s="348"/>
      <c r="V19" s="349"/>
      <c r="W19" s="350"/>
      <c r="X19" s="351"/>
      <c r="Y19" s="352"/>
      <c r="Z19" s="353"/>
      <c r="AA19" s="354"/>
      <c r="AB19" s="355"/>
      <c r="AC19" s="356"/>
      <c r="AD19" s="357"/>
      <c r="AE19" s="358"/>
      <c r="AF19" s="369"/>
      <c r="AG19" s="370">
        <v>1.036216974765666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68"/>
      <c r="BU19" s="68"/>
      <c r="BV19" s="68"/>
      <c r="BW19" s="68"/>
      <c r="BX19" s="68"/>
      <c r="BY19" s="68"/>
    </row>
    <row r="20" spans="1:77" x14ac:dyDescent="0.35">
      <c r="A20" s="68"/>
      <c r="B20" s="335">
        <v>18</v>
      </c>
      <c r="C20" s="363"/>
      <c r="D20" s="152"/>
      <c r="E20" s="183"/>
      <c r="F20" s="184"/>
      <c r="G20" s="338"/>
      <c r="H20" s="159"/>
      <c r="I20" s="339"/>
      <c r="J20" s="160"/>
      <c r="K20" s="340"/>
      <c r="L20" s="341"/>
      <c r="M20" s="342"/>
      <c r="N20" s="165"/>
      <c r="O20" s="166"/>
      <c r="P20" s="343"/>
      <c r="Q20" s="344"/>
      <c r="R20" s="345"/>
      <c r="S20" s="346"/>
      <c r="T20" s="347"/>
      <c r="U20" s="348"/>
      <c r="V20" s="349"/>
      <c r="W20" s="350"/>
      <c r="X20" s="351"/>
      <c r="Y20" s="352"/>
      <c r="Z20" s="353"/>
      <c r="AA20" s="354"/>
      <c r="AB20" s="355"/>
      <c r="AC20" s="356"/>
      <c r="AD20" s="357"/>
      <c r="AE20" s="35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68"/>
      <c r="BU20" s="68"/>
      <c r="BV20" s="68"/>
      <c r="BW20" s="68"/>
      <c r="BX20" s="68"/>
      <c r="BY20" s="68"/>
    </row>
    <row r="21" spans="1:77" x14ac:dyDescent="0.35">
      <c r="A21" s="68"/>
      <c r="B21" s="359">
        <v>19</v>
      </c>
      <c r="C21" s="363"/>
      <c r="D21" s="152"/>
      <c r="E21" s="183"/>
      <c r="F21" s="184"/>
      <c r="G21" s="338"/>
      <c r="H21" s="159"/>
      <c r="I21" s="339"/>
      <c r="J21" s="160"/>
      <c r="K21" s="340"/>
      <c r="L21" s="341"/>
      <c r="M21" s="342"/>
      <c r="N21" s="165"/>
      <c r="O21" s="166"/>
      <c r="P21" s="343"/>
      <c r="Q21" s="344"/>
      <c r="R21" s="345"/>
      <c r="S21" s="346"/>
      <c r="T21" s="347"/>
      <c r="U21" s="348"/>
      <c r="V21" s="349"/>
      <c r="W21" s="350"/>
      <c r="X21" s="351"/>
      <c r="Y21" s="352"/>
      <c r="Z21" s="353"/>
      <c r="AA21" s="354"/>
      <c r="AB21" s="355"/>
      <c r="AC21" s="356"/>
      <c r="AD21" s="357"/>
      <c r="AE21" s="35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68"/>
      <c r="BU21" s="68"/>
      <c r="BV21" s="68"/>
      <c r="BW21" s="68"/>
      <c r="BX21" s="68"/>
      <c r="BY21" s="68"/>
    </row>
    <row r="22" spans="1:77" ht="15" thickBot="1" x14ac:dyDescent="0.4">
      <c r="A22" s="68"/>
      <c r="B22" s="335">
        <v>20</v>
      </c>
      <c r="C22" s="363"/>
      <c r="D22" s="152"/>
      <c r="E22" s="183"/>
      <c r="F22" s="184"/>
      <c r="G22" s="338"/>
      <c r="H22" s="159"/>
      <c r="I22" s="339"/>
      <c r="J22" s="160"/>
      <c r="K22" s="340"/>
      <c r="L22" s="341"/>
      <c r="M22" s="342"/>
      <c r="N22" s="165"/>
      <c r="O22" s="166"/>
      <c r="P22" s="343"/>
      <c r="Q22" s="344"/>
      <c r="R22" s="345"/>
      <c r="S22" s="346"/>
      <c r="T22" s="347"/>
      <c r="U22" s="348"/>
      <c r="V22" s="349"/>
      <c r="W22" s="350"/>
      <c r="X22" s="351"/>
      <c r="Y22" s="352"/>
      <c r="Z22" s="353"/>
      <c r="AA22" s="354"/>
      <c r="AB22" s="355"/>
      <c r="AC22" s="356"/>
      <c r="AD22" s="357"/>
      <c r="AE22" s="35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68"/>
      <c r="BU22" s="68"/>
      <c r="BV22" s="68"/>
      <c r="BW22" s="68"/>
      <c r="BX22" s="68"/>
      <c r="BY22" s="68"/>
    </row>
    <row r="23" spans="1:77" ht="15" thickBot="1" x14ac:dyDescent="0.4">
      <c r="A23" s="68"/>
      <c r="B23" s="359">
        <v>21</v>
      </c>
      <c r="C23" s="363"/>
      <c r="D23" s="152"/>
      <c r="E23" s="183"/>
      <c r="F23" s="184"/>
      <c r="G23" s="338"/>
      <c r="H23" s="159"/>
      <c r="I23" s="339"/>
      <c r="J23" s="160"/>
      <c r="K23" s="340"/>
      <c r="L23" s="341"/>
      <c r="M23" s="342"/>
      <c r="N23" s="165"/>
      <c r="O23" s="166"/>
      <c r="P23" s="343"/>
      <c r="Q23" s="344"/>
      <c r="R23" s="345"/>
      <c r="S23" s="346"/>
      <c r="T23" s="347"/>
      <c r="U23" s="348"/>
      <c r="V23" s="349"/>
      <c r="W23" s="350"/>
      <c r="X23" s="351"/>
      <c r="Y23" s="352"/>
      <c r="Z23" s="353"/>
      <c r="AA23" s="354"/>
      <c r="AB23" s="355"/>
      <c r="AC23" s="356"/>
      <c r="AD23" s="357"/>
      <c r="AE23" s="358"/>
      <c r="AF23" s="371" t="s">
        <v>177</v>
      </c>
      <c r="AG23" s="372">
        <v>1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68"/>
      <c r="BU23" s="68"/>
      <c r="BV23" s="68"/>
      <c r="BW23" s="68"/>
      <c r="BX23" s="68"/>
      <c r="BY23" s="68"/>
    </row>
    <row r="24" spans="1:77" x14ac:dyDescent="0.35">
      <c r="A24" s="68"/>
      <c r="B24" s="335">
        <v>22</v>
      </c>
      <c r="C24" s="363"/>
      <c r="D24" s="152"/>
      <c r="E24" s="183"/>
      <c r="F24" s="184"/>
      <c r="G24" s="338"/>
      <c r="H24" s="159"/>
      <c r="I24" s="339"/>
      <c r="J24" s="160"/>
      <c r="K24" s="340"/>
      <c r="L24" s="341"/>
      <c r="M24" s="342"/>
      <c r="N24" s="165"/>
      <c r="O24" s="166"/>
      <c r="P24" s="343"/>
      <c r="Q24" s="344"/>
      <c r="R24" s="345"/>
      <c r="S24" s="346"/>
      <c r="T24" s="347"/>
      <c r="U24" s="348"/>
      <c r="V24" s="349"/>
      <c r="W24" s="350"/>
      <c r="X24" s="351"/>
      <c r="Y24" s="352"/>
      <c r="Z24" s="353"/>
      <c r="AA24" s="354"/>
      <c r="AB24" s="355"/>
      <c r="AC24" s="356"/>
      <c r="AD24" s="357"/>
      <c r="AE24" s="35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68"/>
      <c r="BU24" s="68"/>
      <c r="BV24" s="68"/>
      <c r="BW24" s="68"/>
      <c r="BX24" s="68"/>
      <c r="BY24" s="68"/>
    </row>
    <row r="25" spans="1:77" x14ac:dyDescent="0.35">
      <c r="A25" s="68"/>
      <c r="B25" s="359">
        <v>23</v>
      </c>
      <c r="C25" s="363"/>
      <c r="D25" s="152"/>
      <c r="E25" s="183"/>
      <c r="F25" s="184"/>
      <c r="G25" s="338"/>
      <c r="H25" s="159"/>
      <c r="I25" s="339"/>
      <c r="J25" s="160"/>
      <c r="K25" s="340"/>
      <c r="L25" s="341"/>
      <c r="M25" s="342"/>
      <c r="N25" s="165"/>
      <c r="O25" s="166"/>
      <c r="P25" s="343"/>
      <c r="Q25" s="344"/>
      <c r="R25" s="345"/>
      <c r="S25" s="346"/>
      <c r="T25" s="347"/>
      <c r="U25" s="348"/>
      <c r="V25" s="349"/>
      <c r="W25" s="350"/>
      <c r="X25" s="351"/>
      <c r="Y25" s="352"/>
      <c r="Z25" s="353"/>
      <c r="AA25" s="354"/>
      <c r="AB25" s="355"/>
      <c r="AC25" s="356"/>
      <c r="AD25" s="357"/>
      <c r="AE25" s="35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68"/>
      <c r="BU25" s="68"/>
      <c r="BV25" s="68"/>
      <c r="BW25" s="68"/>
      <c r="BX25" s="68"/>
      <c r="BY25" s="68"/>
    </row>
    <row r="26" spans="1:77" x14ac:dyDescent="0.35">
      <c r="A26" s="68"/>
      <c r="B26" s="335">
        <v>24</v>
      </c>
      <c r="C26" s="363"/>
      <c r="D26" s="152"/>
      <c r="E26" s="183"/>
      <c r="F26" s="184"/>
      <c r="G26" s="338"/>
      <c r="H26" s="159"/>
      <c r="I26" s="339"/>
      <c r="J26" s="160"/>
      <c r="K26" s="340"/>
      <c r="L26" s="341"/>
      <c r="M26" s="342"/>
      <c r="N26" s="165"/>
      <c r="O26" s="166"/>
      <c r="P26" s="343"/>
      <c r="Q26" s="344"/>
      <c r="R26" s="345"/>
      <c r="S26" s="346"/>
      <c r="T26" s="347"/>
      <c r="U26" s="348"/>
      <c r="V26" s="349"/>
      <c r="W26" s="350"/>
      <c r="X26" s="351"/>
      <c r="Y26" s="352"/>
      <c r="Z26" s="353"/>
      <c r="AA26" s="354"/>
      <c r="AB26" s="355"/>
      <c r="AC26" s="356"/>
      <c r="AD26" s="357"/>
      <c r="AE26" s="35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68"/>
      <c r="BU26" s="68"/>
      <c r="BV26" s="68"/>
      <c r="BW26" s="68"/>
      <c r="BX26" s="68"/>
      <c r="BY26" s="68"/>
    </row>
    <row r="27" spans="1:77" x14ac:dyDescent="0.35">
      <c r="A27" s="68"/>
      <c r="B27" s="359">
        <v>25</v>
      </c>
      <c r="C27" s="363"/>
      <c r="D27" s="152"/>
      <c r="E27" s="183"/>
      <c r="F27" s="184"/>
      <c r="G27" s="338"/>
      <c r="H27" s="159"/>
      <c r="I27" s="339"/>
      <c r="J27" s="160"/>
      <c r="K27" s="340"/>
      <c r="L27" s="341"/>
      <c r="M27" s="342"/>
      <c r="N27" s="165"/>
      <c r="O27" s="166"/>
      <c r="P27" s="343"/>
      <c r="Q27" s="344"/>
      <c r="R27" s="345"/>
      <c r="S27" s="346"/>
      <c r="T27" s="347"/>
      <c r="U27" s="348"/>
      <c r="V27" s="349"/>
      <c r="W27" s="350"/>
      <c r="X27" s="351"/>
      <c r="Y27" s="352"/>
      <c r="Z27" s="353"/>
      <c r="AA27" s="354"/>
      <c r="AB27" s="355"/>
      <c r="AC27" s="356"/>
      <c r="AD27" s="357"/>
      <c r="AE27" s="358"/>
      <c r="AF27" s="334"/>
      <c r="AG27" s="334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68"/>
      <c r="BU27" s="68"/>
      <c r="BV27" s="68"/>
      <c r="BW27" s="68"/>
      <c r="BX27" s="68"/>
      <c r="BY27" s="68"/>
    </row>
    <row r="28" spans="1:77" x14ac:dyDescent="0.35">
      <c r="A28" s="68"/>
      <c r="B28" s="335">
        <v>26</v>
      </c>
      <c r="C28" s="363"/>
      <c r="D28" s="152"/>
      <c r="E28" s="183"/>
      <c r="F28" s="184"/>
      <c r="G28" s="338"/>
      <c r="H28" s="159"/>
      <c r="I28" s="339"/>
      <c r="J28" s="160"/>
      <c r="K28" s="340"/>
      <c r="L28" s="341"/>
      <c r="M28" s="342"/>
      <c r="N28" s="165"/>
      <c r="O28" s="166"/>
      <c r="P28" s="343"/>
      <c r="Q28" s="344"/>
      <c r="R28" s="345"/>
      <c r="S28" s="346"/>
      <c r="T28" s="347"/>
      <c r="U28" s="348"/>
      <c r="V28" s="349"/>
      <c r="W28" s="350"/>
      <c r="X28" s="351"/>
      <c r="Y28" s="352"/>
      <c r="Z28" s="353"/>
      <c r="AA28" s="354"/>
      <c r="AB28" s="355"/>
      <c r="AC28" s="356"/>
      <c r="AD28" s="357"/>
      <c r="AE28" s="358"/>
      <c r="AF28" s="334"/>
      <c r="AG28" s="334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68"/>
      <c r="BU28" s="68"/>
      <c r="BV28" s="68"/>
      <c r="BW28" s="68"/>
      <c r="BX28" s="68"/>
      <c r="BY28" s="68"/>
    </row>
    <row r="29" spans="1:77" x14ac:dyDescent="0.35">
      <c r="A29" s="68"/>
      <c r="B29" s="359">
        <v>27</v>
      </c>
      <c r="C29" s="363"/>
      <c r="D29" s="152"/>
      <c r="E29" s="183"/>
      <c r="F29" s="184"/>
      <c r="G29" s="338"/>
      <c r="H29" s="159"/>
      <c r="I29" s="339"/>
      <c r="J29" s="160"/>
      <c r="K29" s="340"/>
      <c r="L29" s="341"/>
      <c r="M29" s="342"/>
      <c r="N29" s="165"/>
      <c r="O29" s="166"/>
      <c r="P29" s="343"/>
      <c r="Q29" s="344"/>
      <c r="R29" s="345"/>
      <c r="S29" s="346"/>
      <c r="T29" s="347"/>
      <c r="U29" s="348"/>
      <c r="V29" s="349"/>
      <c r="W29" s="350"/>
      <c r="X29" s="351"/>
      <c r="Y29" s="352"/>
      <c r="Z29" s="353"/>
      <c r="AA29" s="354"/>
      <c r="AB29" s="355"/>
      <c r="AC29" s="356"/>
      <c r="AD29" s="357"/>
      <c r="AE29" s="358"/>
      <c r="AF29" s="334"/>
      <c r="AG29" s="334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68"/>
      <c r="BU29" s="68"/>
      <c r="BV29" s="68"/>
      <c r="BW29" s="68"/>
      <c r="BX29" s="68"/>
      <c r="BY29" s="68"/>
    </row>
    <row r="30" spans="1:77" x14ac:dyDescent="0.35">
      <c r="A30" s="68"/>
      <c r="B30" s="335">
        <v>28</v>
      </c>
      <c r="C30" s="363"/>
      <c r="D30" s="152"/>
      <c r="E30" s="183"/>
      <c r="F30" s="184"/>
      <c r="G30" s="338"/>
      <c r="H30" s="159"/>
      <c r="I30" s="339"/>
      <c r="J30" s="160"/>
      <c r="K30" s="340"/>
      <c r="L30" s="341"/>
      <c r="M30" s="342"/>
      <c r="N30" s="165"/>
      <c r="O30" s="166"/>
      <c r="P30" s="343"/>
      <c r="Q30" s="344"/>
      <c r="R30" s="345"/>
      <c r="S30" s="346"/>
      <c r="T30" s="347"/>
      <c r="U30" s="348"/>
      <c r="V30" s="349"/>
      <c r="W30" s="350"/>
      <c r="X30" s="351"/>
      <c r="Y30" s="352"/>
      <c r="Z30" s="353"/>
      <c r="AA30" s="354"/>
      <c r="AB30" s="355"/>
      <c r="AC30" s="356"/>
      <c r="AD30" s="357"/>
      <c r="AE30" s="358"/>
      <c r="AF30" s="334"/>
      <c r="AG30" s="334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68"/>
      <c r="BU30" s="68"/>
      <c r="BV30" s="68"/>
      <c r="BW30" s="68"/>
      <c r="BX30" s="68"/>
      <c r="BY30" s="68"/>
    </row>
    <row r="31" spans="1:77" x14ac:dyDescent="0.35">
      <c r="A31" s="68"/>
      <c r="B31" s="359">
        <v>29</v>
      </c>
      <c r="C31" s="363"/>
      <c r="D31" s="152"/>
      <c r="E31" s="183"/>
      <c r="F31" s="184"/>
      <c r="G31" s="338"/>
      <c r="H31" s="159"/>
      <c r="I31" s="339"/>
      <c r="J31" s="160"/>
      <c r="K31" s="340"/>
      <c r="L31" s="341"/>
      <c r="M31" s="342"/>
      <c r="N31" s="165"/>
      <c r="O31" s="166"/>
      <c r="P31" s="343"/>
      <c r="Q31" s="344"/>
      <c r="R31" s="345"/>
      <c r="S31" s="346"/>
      <c r="T31" s="347"/>
      <c r="U31" s="348"/>
      <c r="V31" s="349"/>
      <c r="W31" s="350"/>
      <c r="X31" s="351"/>
      <c r="Y31" s="352"/>
      <c r="Z31" s="353"/>
      <c r="AA31" s="354"/>
      <c r="AB31" s="355"/>
      <c r="AC31" s="356"/>
      <c r="AD31" s="357"/>
      <c r="AE31" s="358"/>
      <c r="AF31" s="334"/>
      <c r="AG31" s="334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68"/>
      <c r="BU31" s="68"/>
      <c r="BV31" s="68"/>
      <c r="BW31" s="68"/>
      <c r="BX31" s="68"/>
      <c r="BY31" s="68"/>
    </row>
    <row r="32" spans="1:77" x14ac:dyDescent="0.35">
      <c r="A32" s="68"/>
      <c r="B32" s="335">
        <v>30</v>
      </c>
      <c r="C32" s="363"/>
      <c r="D32" s="152"/>
      <c r="E32" s="183"/>
      <c r="F32" s="184"/>
      <c r="G32" s="338"/>
      <c r="H32" s="159"/>
      <c r="I32" s="339"/>
      <c r="J32" s="160"/>
      <c r="K32" s="340"/>
      <c r="L32" s="341"/>
      <c r="M32" s="342"/>
      <c r="N32" s="165"/>
      <c r="O32" s="166"/>
      <c r="P32" s="343"/>
      <c r="Q32" s="344"/>
      <c r="R32" s="345"/>
      <c r="S32" s="346"/>
      <c r="T32" s="347"/>
      <c r="U32" s="348"/>
      <c r="V32" s="349"/>
      <c r="W32" s="350"/>
      <c r="X32" s="351"/>
      <c r="Y32" s="352"/>
      <c r="Z32" s="353"/>
      <c r="AA32" s="354"/>
      <c r="AB32" s="355"/>
      <c r="AC32" s="356"/>
      <c r="AD32" s="357"/>
      <c r="AE32" s="358"/>
      <c r="AF32" s="334"/>
      <c r="AG32" s="334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68"/>
      <c r="BU32" s="68"/>
      <c r="BV32" s="68"/>
      <c r="BW32" s="68"/>
      <c r="BX32" s="68"/>
      <c r="BY32" s="68"/>
    </row>
    <row r="33" spans="1:77" x14ac:dyDescent="0.35">
      <c r="A33" s="68"/>
      <c r="B33" s="359">
        <v>31</v>
      </c>
      <c r="C33" s="363"/>
      <c r="D33" s="152"/>
      <c r="E33" s="183"/>
      <c r="F33" s="184"/>
      <c r="G33" s="338"/>
      <c r="H33" s="159"/>
      <c r="I33" s="339"/>
      <c r="J33" s="160"/>
      <c r="K33" s="340"/>
      <c r="L33" s="341"/>
      <c r="M33" s="342"/>
      <c r="N33" s="165"/>
      <c r="O33" s="166"/>
      <c r="P33" s="343"/>
      <c r="Q33" s="344"/>
      <c r="R33" s="345"/>
      <c r="S33" s="346"/>
      <c r="T33" s="347"/>
      <c r="U33" s="348"/>
      <c r="V33" s="349"/>
      <c r="W33" s="350"/>
      <c r="X33" s="351"/>
      <c r="Y33" s="352"/>
      <c r="Z33" s="353"/>
      <c r="AA33" s="354"/>
      <c r="AB33" s="355"/>
      <c r="AC33" s="356"/>
      <c r="AD33" s="357"/>
      <c r="AE33" s="358"/>
      <c r="AF33" s="334"/>
      <c r="AG33" s="334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68"/>
      <c r="BU33" s="68"/>
      <c r="BV33" s="68"/>
      <c r="BW33" s="68"/>
      <c r="BX33" s="68"/>
      <c r="BY33" s="68"/>
    </row>
    <row r="34" spans="1:77" x14ac:dyDescent="0.35">
      <c r="A34" s="68"/>
      <c r="B34" s="335">
        <v>32</v>
      </c>
      <c r="C34" s="363"/>
      <c r="D34" s="152"/>
      <c r="E34" s="183"/>
      <c r="F34" s="184"/>
      <c r="G34" s="338"/>
      <c r="H34" s="159"/>
      <c r="I34" s="339"/>
      <c r="J34" s="160"/>
      <c r="K34" s="340"/>
      <c r="L34" s="341"/>
      <c r="M34" s="342"/>
      <c r="N34" s="165"/>
      <c r="O34" s="166"/>
      <c r="P34" s="343"/>
      <c r="Q34" s="344"/>
      <c r="R34" s="345"/>
      <c r="S34" s="346"/>
      <c r="T34" s="347"/>
      <c r="U34" s="348"/>
      <c r="V34" s="349"/>
      <c r="W34" s="350"/>
      <c r="X34" s="351"/>
      <c r="Y34" s="352"/>
      <c r="Z34" s="353"/>
      <c r="AA34" s="354"/>
      <c r="AB34" s="355"/>
      <c r="AC34" s="356"/>
      <c r="AD34" s="357"/>
      <c r="AE34" s="358"/>
      <c r="AF34" s="334"/>
      <c r="AG34" s="334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68"/>
      <c r="BU34" s="68"/>
      <c r="BV34" s="68"/>
      <c r="BW34" s="68"/>
      <c r="BX34" s="68"/>
      <c r="BY34" s="68"/>
    </row>
    <row r="35" spans="1:77" x14ac:dyDescent="0.35">
      <c r="A35" s="68"/>
      <c r="B35" s="359">
        <v>33</v>
      </c>
      <c r="C35" s="363"/>
      <c r="D35" s="152"/>
      <c r="E35" s="183"/>
      <c r="F35" s="184"/>
      <c r="G35" s="338"/>
      <c r="H35" s="159"/>
      <c r="I35" s="339"/>
      <c r="J35" s="160"/>
      <c r="K35" s="340"/>
      <c r="L35" s="341"/>
      <c r="M35" s="342"/>
      <c r="N35" s="165"/>
      <c r="O35" s="166"/>
      <c r="P35" s="343"/>
      <c r="Q35" s="344"/>
      <c r="R35" s="345"/>
      <c r="S35" s="346"/>
      <c r="T35" s="347"/>
      <c r="U35" s="348"/>
      <c r="V35" s="349"/>
      <c r="W35" s="350"/>
      <c r="X35" s="351"/>
      <c r="Y35" s="352"/>
      <c r="Z35" s="353"/>
      <c r="AA35" s="354"/>
      <c r="AB35" s="355"/>
      <c r="AC35" s="356"/>
      <c r="AD35" s="357"/>
      <c r="AE35" s="358"/>
      <c r="AF35" s="334"/>
      <c r="AG35" s="334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68"/>
      <c r="BU35" s="68"/>
      <c r="BV35" s="68"/>
      <c r="BW35" s="68"/>
      <c r="BX35" s="68"/>
      <c r="BY35" s="68"/>
    </row>
    <row r="36" spans="1:77" x14ac:dyDescent="0.35">
      <c r="A36" s="68"/>
      <c r="B36" s="335">
        <v>34</v>
      </c>
      <c r="C36" s="363"/>
      <c r="D36" s="152"/>
      <c r="E36" s="183"/>
      <c r="F36" s="184"/>
      <c r="G36" s="338"/>
      <c r="H36" s="159"/>
      <c r="I36" s="339"/>
      <c r="J36" s="160"/>
      <c r="K36" s="340"/>
      <c r="L36" s="341"/>
      <c r="M36" s="342"/>
      <c r="N36" s="165"/>
      <c r="O36" s="166"/>
      <c r="P36" s="343"/>
      <c r="Q36" s="344"/>
      <c r="R36" s="345"/>
      <c r="S36" s="346"/>
      <c r="T36" s="347"/>
      <c r="U36" s="348"/>
      <c r="V36" s="349"/>
      <c r="W36" s="350"/>
      <c r="X36" s="351"/>
      <c r="Y36" s="352"/>
      <c r="Z36" s="353"/>
      <c r="AA36" s="354"/>
      <c r="AB36" s="355"/>
      <c r="AC36" s="356"/>
      <c r="AD36" s="357"/>
      <c r="AE36" s="358"/>
      <c r="AF36" s="334"/>
      <c r="AG36" s="334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68"/>
      <c r="BU36" s="68"/>
      <c r="BV36" s="68"/>
      <c r="BW36" s="68"/>
      <c r="BX36" s="68"/>
      <c r="BY36" s="68"/>
    </row>
    <row r="37" spans="1:77" x14ac:dyDescent="0.35">
      <c r="A37" s="68"/>
      <c r="B37" s="359">
        <v>35</v>
      </c>
      <c r="C37" s="363"/>
      <c r="D37" s="152"/>
      <c r="E37" s="183"/>
      <c r="F37" s="184"/>
      <c r="G37" s="338"/>
      <c r="H37" s="159"/>
      <c r="I37" s="339"/>
      <c r="J37" s="160"/>
      <c r="K37" s="340"/>
      <c r="L37" s="341"/>
      <c r="M37" s="342"/>
      <c r="N37" s="165"/>
      <c r="O37" s="166"/>
      <c r="P37" s="343"/>
      <c r="Q37" s="344"/>
      <c r="R37" s="345"/>
      <c r="S37" s="346"/>
      <c r="T37" s="347"/>
      <c r="U37" s="348"/>
      <c r="V37" s="349"/>
      <c r="W37" s="350"/>
      <c r="X37" s="351"/>
      <c r="Y37" s="352"/>
      <c r="Z37" s="353"/>
      <c r="AA37" s="354"/>
      <c r="AB37" s="355"/>
      <c r="AC37" s="356"/>
      <c r="AD37" s="357"/>
      <c r="AE37" s="358"/>
      <c r="AF37" s="334"/>
      <c r="AG37" s="334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68"/>
      <c r="BU37" s="68"/>
      <c r="BV37" s="68"/>
      <c r="BW37" s="68"/>
      <c r="BX37" s="68"/>
      <c r="BY37" s="68"/>
    </row>
    <row r="38" spans="1:77" x14ac:dyDescent="0.35">
      <c r="A38" s="68"/>
      <c r="B38" s="335">
        <v>36</v>
      </c>
      <c r="C38" s="363"/>
      <c r="D38" s="152"/>
      <c r="E38" s="183"/>
      <c r="F38" s="184"/>
      <c r="G38" s="338"/>
      <c r="H38" s="159"/>
      <c r="I38" s="339"/>
      <c r="J38" s="160"/>
      <c r="K38" s="340"/>
      <c r="L38" s="341"/>
      <c r="M38" s="342"/>
      <c r="N38" s="165"/>
      <c r="O38" s="166"/>
      <c r="P38" s="343"/>
      <c r="Q38" s="344"/>
      <c r="R38" s="345"/>
      <c r="S38" s="346"/>
      <c r="T38" s="347"/>
      <c r="U38" s="348"/>
      <c r="V38" s="349"/>
      <c r="W38" s="350"/>
      <c r="X38" s="351"/>
      <c r="Y38" s="352"/>
      <c r="Z38" s="353"/>
      <c r="AA38" s="354"/>
      <c r="AB38" s="355"/>
      <c r="AC38" s="356"/>
      <c r="AD38" s="357"/>
      <c r="AE38" s="358"/>
      <c r="AF38" s="334"/>
      <c r="AG38" s="334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68"/>
      <c r="BU38" s="68"/>
      <c r="BV38" s="68"/>
      <c r="BW38" s="68"/>
      <c r="BX38" s="68"/>
      <c r="BY38" s="68"/>
    </row>
    <row r="39" spans="1:77" x14ac:dyDescent="0.35">
      <c r="A39" s="68"/>
      <c r="B39" s="359">
        <v>37</v>
      </c>
      <c r="C39" s="363"/>
      <c r="D39" s="152"/>
      <c r="E39" s="183"/>
      <c r="F39" s="184"/>
      <c r="G39" s="338"/>
      <c r="H39" s="159"/>
      <c r="I39" s="339"/>
      <c r="J39" s="160"/>
      <c r="K39" s="340"/>
      <c r="L39" s="341"/>
      <c r="M39" s="342"/>
      <c r="N39" s="165"/>
      <c r="O39" s="166"/>
      <c r="P39" s="343"/>
      <c r="Q39" s="344"/>
      <c r="R39" s="345"/>
      <c r="S39" s="346"/>
      <c r="T39" s="347"/>
      <c r="U39" s="348"/>
      <c r="V39" s="349"/>
      <c r="W39" s="350"/>
      <c r="X39" s="351"/>
      <c r="Y39" s="352"/>
      <c r="Z39" s="353"/>
      <c r="AA39" s="354"/>
      <c r="AB39" s="355"/>
      <c r="AC39" s="356"/>
      <c r="AD39" s="357"/>
      <c r="AE39" s="358"/>
      <c r="AF39" s="334"/>
      <c r="AG39" s="334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68"/>
      <c r="BU39" s="68"/>
      <c r="BV39" s="68"/>
      <c r="BW39" s="68"/>
      <c r="BX39" s="68"/>
      <c r="BY39" s="68"/>
    </row>
    <row r="40" spans="1:77" x14ac:dyDescent="0.35">
      <c r="A40" s="68"/>
      <c r="B40" s="335">
        <v>38</v>
      </c>
      <c r="C40" s="363"/>
      <c r="D40" s="152"/>
      <c r="E40" s="183"/>
      <c r="F40" s="184"/>
      <c r="G40" s="338"/>
      <c r="H40" s="159"/>
      <c r="I40" s="339"/>
      <c r="J40" s="160"/>
      <c r="K40" s="340"/>
      <c r="L40" s="341"/>
      <c r="M40" s="342"/>
      <c r="N40" s="165"/>
      <c r="O40" s="166"/>
      <c r="P40" s="343"/>
      <c r="Q40" s="344"/>
      <c r="R40" s="345"/>
      <c r="S40" s="346"/>
      <c r="T40" s="347"/>
      <c r="U40" s="348"/>
      <c r="V40" s="349"/>
      <c r="W40" s="350"/>
      <c r="X40" s="351"/>
      <c r="Y40" s="352"/>
      <c r="Z40" s="353"/>
      <c r="AA40" s="354"/>
      <c r="AB40" s="355"/>
      <c r="AC40" s="356"/>
      <c r="AD40" s="357"/>
      <c r="AE40" s="358"/>
      <c r="AF40" s="334"/>
      <c r="AG40" s="334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334"/>
      <c r="AT40" s="334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34"/>
      <c r="BH40" s="334"/>
      <c r="BI40" s="334"/>
      <c r="BJ40" s="334"/>
      <c r="BK40" s="334"/>
      <c r="BL40" s="334"/>
      <c r="BM40" s="334"/>
      <c r="BN40" s="334"/>
      <c r="BO40" s="334"/>
      <c r="BP40" s="334"/>
      <c r="BQ40" s="334"/>
      <c r="BR40" s="334"/>
      <c r="BS40" s="334"/>
      <c r="BT40" s="68"/>
      <c r="BU40" s="68"/>
      <c r="BV40" s="68"/>
      <c r="BW40" s="68"/>
      <c r="BX40" s="68"/>
      <c r="BY40" s="68"/>
    </row>
    <row r="41" spans="1:77" x14ac:dyDescent="0.35">
      <c r="A41" s="68"/>
      <c r="B41" s="359">
        <v>39</v>
      </c>
      <c r="C41" s="363"/>
      <c r="D41" s="152"/>
      <c r="E41" s="183"/>
      <c r="F41" s="184"/>
      <c r="G41" s="338"/>
      <c r="H41" s="159"/>
      <c r="I41" s="339"/>
      <c r="J41" s="160"/>
      <c r="K41" s="340"/>
      <c r="L41" s="341"/>
      <c r="M41" s="342"/>
      <c r="N41" s="165"/>
      <c r="O41" s="166"/>
      <c r="P41" s="343"/>
      <c r="Q41" s="344"/>
      <c r="R41" s="345"/>
      <c r="S41" s="346"/>
      <c r="T41" s="347"/>
      <c r="U41" s="348"/>
      <c r="V41" s="349"/>
      <c r="W41" s="350"/>
      <c r="X41" s="351"/>
      <c r="Y41" s="352"/>
      <c r="Z41" s="353"/>
      <c r="AA41" s="354"/>
      <c r="AB41" s="355"/>
      <c r="AC41" s="356"/>
      <c r="AD41" s="357"/>
      <c r="AE41" s="358"/>
      <c r="AF41" s="334"/>
      <c r="AG41" s="334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334"/>
      <c r="AT41" s="334"/>
      <c r="AU41" s="334"/>
      <c r="AV41" s="334"/>
      <c r="AW41" s="334"/>
      <c r="AX41" s="334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4"/>
      <c r="BQ41" s="334"/>
      <c r="BR41" s="334"/>
      <c r="BS41" s="334"/>
      <c r="BT41" s="68"/>
      <c r="BU41" s="68"/>
      <c r="BV41" s="68"/>
      <c r="BW41" s="68"/>
      <c r="BX41" s="68"/>
      <c r="BY41" s="68"/>
    </row>
    <row r="42" spans="1:77" ht="15" thickBot="1" x14ac:dyDescent="0.4">
      <c r="A42" s="68"/>
      <c r="B42" s="373">
        <v>40</v>
      </c>
      <c r="C42" s="374"/>
      <c r="D42" s="192"/>
      <c r="E42" s="195"/>
      <c r="F42" s="196"/>
      <c r="G42" s="375"/>
      <c r="H42" s="202"/>
      <c r="I42" s="376"/>
      <c r="J42" s="203"/>
      <c r="K42" s="377"/>
      <c r="L42" s="378"/>
      <c r="M42" s="379"/>
      <c r="N42" s="208"/>
      <c r="O42" s="209"/>
      <c r="P42" s="380"/>
      <c r="Q42" s="381"/>
      <c r="R42" s="382"/>
      <c r="S42" s="383"/>
      <c r="T42" s="384"/>
      <c r="U42" s="385"/>
      <c r="V42" s="386"/>
      <c r="W42" s="387"/>
      <c r="X42" s="388"/>
      <c r="Y42" s="389"/>
      <c r="Z42" s="390"/>
      <c r="AA42" s="391"/>
      <c r="AB42" s="392"/>
      <c r="AC42" s="393"/>
      <c r="AD42" s="394"/>
      <c r="AE42" s="395"/>
      <c r="AF42" s="334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334"/>
      <c r="BG42" s="334"/>
      <c r="BH42" s="334"/>
      <c r="BI42" s="334"/>
      <c r="BJ42" s="334"/>
      <c r="BK42" s="334"/>
      <c r="BL42" s="334"/>
      <c r="BM42" s="334"/>
      <c r="BN42" s="334"/>
      <c r="BO42" s="334"/>
      <c r="BP42" s="334"/>
      <c r="BQ42" s="334"/>
      <c r="BR42" s="334"/>
      <c r="BS42" s="334"/>
      <c r="BT42" s="68"/>
      <c r="BU42" s="68"/>
      <c r="BV42" s="68"/>
      <c r="BW42" s="68"/>
      <c r="BX42" s="68"/>
      <c r="BY42" s="68"/>
    </row>
    <row r="43" spans="1:77" x14ac:dyDescent="0.35">
      <c r="A43" s="68"/>
      <c r="B43" s="22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</row>
    <row r="44" spans="1:77" x14ac:dyDescent="0.35">
      <c r="A44" s="68"/>
      <c r="B44" s="22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4"/>
      <c r="BA44" s="334"/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334"/>
      <c r="BR44" s="334"/>
      <c r="BS44" s="334"/>
      <c r="BT44" s="68"/>
      <c r="BU44" s="68"/>
      <c r="BV44" s="68"/>
      <c r="BW44" s="68"/>
      <c r="BX44" s="68"/>
      <c r="BY44" s="68"/>
    </row>
    <row r="45" spans="1:77" x14ac:dyDescent="0.35">
      <c r="A45" s="68"/>
      <c r="B45" s="22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4"/>
      <c r="AT45" s="334"/>
      <c r="AU45" s="334"/>
      <c r="AV45" s="334"/>
      <c r="AW45" s="334"/>
      <c r="AX45" s="334"/>
      <c r="AY45" s="334"/>
      <c r="AZ45" s="334"/>
      <c r="BA45" s="334"/>
      <c r="BB45" s="334"/>
      <c r="BC45" s="334"/>
      <c r="BD45" s="334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4"/>
      <c r="BP45" s="334"/>
      <c r="BQ45" s="334"/>
      <c r="BR45" s="334"/>
      <c r="BS45" s="334"/>
      <c r="BT45" s="68"/>
      <c r="BU45" s="68"/>
      <c r="BV45" s="68"/>
      <c r="BW45" s="68"/>
      <c r="BX45" s="68"/>
      <c r="BY45" s="68"/>
    </row>
    <row r="46" spans="1:77" x14ac:dyDescent="0.35">
      <c r="A46" s="68"/>
      <c r="B46" s="227"/>
      <c r="C46" s="39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396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334"/>
      <c r="AG46" s="334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334"/>
      <c r="BA46" s="334"/>
      <c r="BB46" s="334"/>
      <c r="BC46" s="334"/>
      <c r="BD46" s="334"/>
      <c r="BE46" s="334"/>
      <c r="BF46" s="334"/>
      <c r="BG46" s="334"/>
      <c r="BH46" s="334"/>
      <c r="BI46" s="334"/>
      <c r="BJ46" s="334"/>
      <c r="BK46" s="334"/>
      <c r="BL46" s="334"/>
      <c r="BM46" s="334"/>
      <c r="BN46" s="334"/>
      <c r="BO46" s="334"/>
      <c r="BP46" s="334"/>
      <c r="BQ46" s="334"/>
      <c r="BR46" s="334"/>
      <c r="BS46" s="334"/>
      <c r="BT46" s="68"/>
      <c r="BU46" s="68"/>
      <c r="BV46" s="68"/>
      <c r="BW46" s="68"/>
      <c r="BX46" s="68"/>
      <c r="BY46" s="68"/>
    </row>
    <row r="47" spans="1:77" x14ac:dyDescent="0.35">
      <c r="A47" s="68"/>
      <c r="B47" s="22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68"/>
      <c r="BU47" s="68"/>
      <c r="BV47" s="68"/>
      <c r="BW47" s="68"/>
      <c r="BX47" s="68"/>
      <c r="BY47" s="68"/>
    </row>
    <row r="48" spans="1:77" x14ac:dyDescent="0.35">
      <c r="A48" s="68"/>
      <c r="B48" s="22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334"/>
      <c r="AG48" s="334"/>
      <c r="AH48" s="334"/>
      <c r="AI48" s="334"/>
      <c r="AJ48" s="334"/>
      <c r="AK48" s="334"/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4"/>
      <c r="AZ48" s="334"/>
      <c r="BA48" s="334"/>
      <c r="BB48" s="334"/>
      <c r="BC48" s="334"/>
      <c r="BD48" s="334"/>
      <c r="BE48" s="334"/>
      <c r="BF48" s="334"/>
      <c r="BG48" s="334"/>
      <c r="BH48" s="334"/>
      <c r="BI48" s="334"/>
      <c r="BJ48" s="334"/>
      <c r="BK48" s="334"/>
      <c r="BL48" s="334"/>
      <c r="BM48" s="334"/>
      <c r="BN48" s="334"/>
      <c r="BO48" s="334"/>
      <c r="BP48" s="334"/>
      <c r="BQ48" s="334"/>
      <c r="BR48" s="334"/>
      <c r="BS48" s="334"/>
      <c r="BT48" s="68"/>
      <c r="BU48" s="68"/>
      <c r="BV48" s="68"/>
      <c r="BW48" s="68"/>
      <c r="BX48" s="68"/>
      <c r="BY48" s="68"/>
    </row>
    <row r="49" spans="1:77" x14ac:dyDescent="0.35">
      <c r="A49" s="68"/>
      <c r="B49" s="22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4"/>
      <c r="BC49" s="334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4"/>
      <c r="BR49" s="334"/>
      <c r="BS49" s="334"/>
      <c r="BT49" s="68"/>
      <c r="BU49" s="68"/>
      <c r="BV49" s="68"/>
      <c r="BW49" s="68"/>
      <c r="BX49" s="68"/>
      <c r="BY49" s="68"/>
    </row>
    <row r="50" spans="1:77" ht="15" thickBot="1" x14ac:dyDescent="0.4">
      <c r="A50" s="68"/>
      <c r="B50" s="22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334"/>
      <c r="AH50" s="334"/>
      <c r="AI50" s="334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334"/>
      <c r="AV50" s="334"/>
      <c r="AW50" s="334"/>
      <c r="AX50" s="334"/>
      <c r="AY50" s="334"/>
      <c r="AZ50" s="334"/>
      <c r="BA50" s="334"/>
      <c r="BB50" s="334"/>
      <c r="BC50" s="334"/>
      <c r="BD50" s="334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4"/>
      <c r="BP50" s="334"/>
      <c r="BQ50" s="334"/>
      <c r="BR50" s="334"/>
      <c r="BS50" s="334"/>
      <c r="BT50" s="68"/>
      <c r="BU50" s="68"/>
      <c r="BV50" s="68"/>
      <c r="BW50" s="68"/>
      <c r="BX50" s="68"/>
      <c r="BY50" s="68"/>
    </row>
    <row r="51" spans="1:77" x14ac:dyDescent="0.35">
      <c r="A51" s="397" t="s">
        <v>178</v>
      </c>
      <c r="B51" s="22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4"/>
      <c r="BP51" s="334"/>
      <c r="BQ51" s="334"/>
      <c r="BR51" s="334"/>
      <c r="BS51" s="334"/>
      <c r="BT51" s="68"/>
      <c r="BU51" s="68"/>
      <c r="BV51" s="68"/>
      <c r="BW51" s="68"/>
      <c r="BX51" s="68"/>
      <c r="BY51" s="68"/>
    </row>
    <row r="52" spans="1:77" ht="15" thickBot="1" x14ac:dyDescent="0.4">
      <c r="A52" s="398" t="s">
        <v>179</v>
      </c>
      <c r="B52" s="22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334"/>
      <c r="AG52" s="334"/>
      <c r="AH52" s="334"/>
      <c r="AI52" s="334"/>
      <c r="AJ52" s="334"/>
      <c r="AK52" s="334"/>
      <c r="AL52" s="334"/>
      <c r="AM52" s="334"/>
      <c r="AN52" s="334"/>
      <c r="AO52" s="334"/>
      <c r="AP52" s="334"/>
      <c r="AQ52" s="334"/>
      <c r="AR52" s="334"/>
      <c r="AS52" s="334"/>
      <c r="AT52" s="334"/>
      <c r="AU52" s="334"/>
      <c r="AV52" s="334"/>
      <c r="AW52" s="334"/>
      <c r="AX52" s="334"/>
      <c r="AY52" s="334"/>
      <c r="AZ52" s="334"/>
      <c r="BA52" s="334"/>
      <c r="BB52" s="334"/>
      <c r="BC52" s="334"/>
      <c r="BD52" s="334"/>
      <c r="BE52" s="334"/>
      <c r="BF52" s="334"/>
      <c r="BG52" s="334"/>
      <c r="BH52" s="334"/>
      <c r="BI52" s="334"/>
      <c r="BJ52" s="334"/>
      <c r="BK52" s="334"/>
      <c r="BL52" s="334"/>
      <c r="BM52" s="334"/>
      <c r="BN52" s="334"/>
      <c r="BO52" s="334"/>
      <c r="BP52" s="334"/>
      <c r="BQ52" s="334"/>
      <c r="BR52" s="334"/>
      <c r="BS52" s="334"/>
      <c r="BT52" s="68"/>
      <c r="BU52" s="68"/>
      <c r="BV52" s="68"/>
      <c r="BW52" s="68"/>
      <c r="BX52" s="68"/>
      <c r="BY52" s="68"/>
    </row>
    <row r="53" spans="1:77" ht="15" thickBot="1" x14ac:dyDescent="0.4">
      <c r="A53" s="399">
        <v>1</v>
      </c>
      <c r="B53" s="22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  <c r="BL53" s="334"/>
      <c r="BM53" s="334"/>
      <c r="BN53" s="334"/>
      <c r="BO53" s="334"/>
      <c r="BP53" s="334"/>
      <c r="BQ53" s="334"/>
      <c r="BR53" s="334"/>
      <c r="BS53" s="334"/>
      <c r="BT53" s="68"/>
      <c r="BU53" s="68"/>
      <c r="BV53" s="68"/>
      <c r="BW53" s="68"/>
      <c r="BX53" s="68"/>
      <c r="BY53" s="68"/>
    </row>
    <row r="54" spans="1:77" x14ac:dyDescent="0.35">
      <c r="A54" s="68"/>
      <c r="B54" s="22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227"/>
      <c r="Z54" s="227"/>
      <c r="AA54" s="227"/>
      <c r="AB54" s="227"/>
      <c r="AC54" s="227"/>
      <c r="AD54" s="227"/>
      <c r="AE54" s="227"/>
      <c r="AF54" s="227"/>
      <c r="AG54" s="334"/>
      <c r="AH54" s="334"/>
      <c r="AI54" s="334"/>
      <c r="AJ54" s="334"/>
      <c r="AK54" s="334"/>
      <c r="AL54" s="334"/>
      <c r="AM54" s="334"/>
      <c r="AN54" s="334"/>
      <c r="AO54" s="334"/>
      <c r="AP54" s="334"/>
      <c r="AQ54" s="334"/>
      <c r="AR54" s="334"/>
      <c r="AS54" s="334"/>
      <c r="AT54" s="334"/>
      <c r="AU54" s="334"/>
      <c r="AV54" s="334"/>
      <c r="AW54" s="334"/>
      <c r="AX54" s="334"/>
      <c r="AY54" s="334"/>
      <c r="AZ54" s="334"/>
      <c r="BA54" s="334"/>
      <c r="BB54" s="334"/>
      <c r="BC54" s="334"/>
      <c r="BD54" s="334"/>
      <c r="BE54" s="334"/>
      <c r="BF54" s="334"/>
      <c r="BG54" s="334"/>
      <c r="BH54" s="334"/>
      <c r="BI54" s="334"/>
      <c r="BJ54" s="334"/>
      <c r="BK54" s="334"/>
      <c r="BL54" s="334"/>
      <c r="BM54" s="334"/>
      <c r="BN54" s="334"/>
      <c r="BO54" s="334"/>
      <c r="BP54" s="334"/>
      <c r="BQ54" s="334"/>
      <c r="BR54" s="334"/>
      <c r="BS54" s="334"/>
      <c r="BT54" s="68"/>
      <c r="BU54" s="68"/>
      <c r="BV54" s="68"/>
      <c r="BW54" s="68"/>
      <c r="BX54" s="68"/>
      <c r="BY54" s="68"/>
    </row>
    <row r="55" spans="1:77" x14ac:dyDescent="0.35">
      <c r="A55" s="68"/>
      <c r="B55" s="22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227"/>
      <c r="Z55" s="227"/>
      <c r="AA55" s="227"/>
      <c r="AB55" s="227"/>
      <c r="AC55" s="227"/>
      <c r="AD55" s="227"/>
      <c r="AE55" s="227"/>
      <c r="AF55" s="227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  <c r="BL55" s="334"/>
      <c r="BM55" s="334"/>
      <c r="BN55" s="334"/>
      <c r="BO55" s="334"/>
      <c r="BP55" s="334"/>
      <c r="BQ55" s="334"/>
      <c r="BR55" s="334"/>
      <c r="BS55" s="334"/>
      <c r="BT55" s="68"/>
      <c r="BU55" s="68"/>
      <c r="BV55" s="68"/>
      <c r="BW55" s="68"/>
      <c r="BX55" s="68"/>
      <c r="BY55" s="68"/>
    </row>
    <row r="56" spans="1:77" x14ac:dyDescent="0.35">
      <c r="A56" s="68"/>
      <c r="B56" s="22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334"/>
      <c r="AG56" s="334"/>
      <c r="AH56" s="33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4"/>
      <c r="AS56" s="334"/>
      <c r="AT56" s="334"/>
      <c r="AU56" s="334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68"/>
      <c r="BU56" s="68"/>
      <c r="BV56" s="68"/>
      <c r="BW56" s="68"/>
      <c r="BX56" s="68"/>
      <c r="BY56" s="68"/>
    </row>
    <row r="57" spans="1:77" x14ac:dyDescent="0.35">
      <c r="A57" s="68"/>
      <c r="B57" s="22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334"/>
      <c r="AG57" s="334"/>
      <c r="AH57" s="334"/>
      <c r="AI57" s="334"/>
      <c r="AJ57" s="334"/>
      <c r="AK57" s="334"/>
      <c r="AL57" s="334"/>
      <c r="AM57" s="334"/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334"/>
      <c r="BB57" s="334"/>
      <c r="BC57" s="334"/>
      <c r="BD57" s="334"/>
      <c r="BE57" s="334"/>
      <c r="BF57" s="334"/>
      <c r="BG57" s="334"/>
      <c r="BH57" s="334"/>
      <c r="BI57" s="334"/>
      <c r="BJ57" s="334"/>
      <c r="BK57" s="334"/>
      <c r="BL57" s="334"/>
      <c r="BM57" s="334"/>
      <c r="BN57" s="334"/>
      <c r="BO57" s="334"/>
      <c r="BP57" s="334"/>
      <c r="BQ57" s="334"/>
      <c r="BR57" s="334"/>
      <c r="BS57" s="334"/>
      <c r="BT57" s="68"/>
      <c r="BU57" s="68"/>
      <c r="BV57" s="68"/>
      <c r="BW57" s="68"/>
      <c r="BX57" s="68"/>
      <c r="BY57" s="68"/>
    </row>
    <row r="58" spans="1:77" x14ac:dyDescent="0.35">
      <c r="A58" s="68"/>
      <c r="B58" s="22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334"/>
      <c r="AG58" s="334"/>
      <c r="AH58" s="334"/>
      <c r="AI58" s="334"/>
      <c r="AJ58" s="334"/>
      <c r="AK58" s="334"/>
      <c r="AL58" s="334"/>
      <c r="AM58" s="334"/>
      <c r="AN58" s="334"/>
      <c r="AO58" s="334"/>
      <c r="AP58" s="334"/>
      <c r="AQ58" s="334"/>
      <c r="AR58" s="334"/>
      <c r="AS58" s="334"/>
      <c r="AT58" s="334"/>
      <c r="AU58" s="334"/>
      <c r="AV58" s="334"/>
      <c r="AW58" s="334"/>
      <c r="AX58" s="334"/>
      <c r="AY58" s="334"/>
      <c r="AZ58" s="334"/>
      <c r="BA58" s="334"/>
      <c r="BB58" s="334"/>
      <c r="BC58" s="334"/>
      <c r="BD58" s="334"/>
      <c r="BE58" s="334"/>
      <c r="BF58" s="334"/>
      <c r="BG58" s="334"/>
      <c r="BH58" s="334"/>
      <c r="BI58" s="334"/>
      <c r="BJ58" s="334"/>
      <c r="BK58" s="334"/>
      <c r="BL58" s="334"/>
      <c r="BM58" s="334"/>
      <c r="BN58" s="334"/>
      <c r="BO58" s="334"/>
      <c r="BP58" s="334"/>
      <c r="BQ58" s="334"/>
      <c r="BR58" s="334"/>
      <c r="BS58" s="334"/>
      <c r="BT58" s="68"/>
      <c r="BU58" s="68"/>
      <c r="BV58" s="68"/>
      <c r="BW58" s="68"/>
      <c r="BX58" s="68"/>
      <c r="BY58" s="68"/>
    </row>
    <row r="59" spans="1:77" x14ac:dyDescent="0.35">
      <c r="A59" s="68"/>
      <c r="B59" s="22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334"/>
      <c r="AG59" s="334"/>
      <c r="AH59" s="334"/>
      <c r="AI59" s="334"/>
      <c r="AJ59" s="334"/>
      <c r="AK59" s="334"/>
      <c r="AL59" s="334"/>
      <c r="AM59" s="334"/>
      <c r="AN59" s="334"/>
      <c r="AO59" s="334"/>
      <c r="AP59" s="334"/>
      <c r="AQ59" s="334"/>
      <c r="AR59" s="334"/>
      <c r="AS59" s="334"/>
      <c r="AT59" s="334"/>
      <c r="AU59" s="334"/>
      <c r="AV59" s="334"/>
      <c r="AW59" s="334"/>
      <c r="AX59" s="334"/>
      <c r="AY59" s="334"/>
      <c r="AZ59" s="334"/>
      <c r="BA59" s="334"/>
      <c r="BB59" s="334"/>
      <c r="BC59" s="334"/>
      <c r="BD59" s="334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68"/>
      <c r="BU59" s="68"/>
      <c r="BV59" s="68"/>
      <c r="BW59" s="68"/>
      <c r="BX59" s="68"/>
      <c r="BY59" s="68"/>
    </row>
    <row r="60" spans="1:77" x14ac:dyDescent="0.35">
      <c r="A60" s="68"/>
      <c r="B60" s="227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334"/>
      <c r="AG60" s="334"/>
      <c r="AH60" s="334"/>
      <c r="AI60" s="334"/>
      <c r="AJ60" s="334"/>
      <c r="AK60" s="334"/>
      <c r="AL60" s="334"/>
      <c r="AM60" s="334"/>
      <c r="AN60" s="334"/>
      <c r="AO60" s="334"/>
      <c r="AP60" s="334"/>
      <c r="AQ60" s="334"/>
      <c r="AR60" s="334"/>
      <c r="AS60" s="334"/>
      <c r="AT60" s="334"/>
      <c r="AU60" s="334"/>
      <c r="AV60" s="334"/>
      <c r="AW60" s="334"/>
      <c r="AX60" s="334"/>
      <c r="AY60" s="334"/>
      <c r="AZ60" s="334"/>
      <c r="BA60" s="334"/>
      <c r="BB60" s="334"/>
      <c r="BC60" s="334"/>
      <c r="BD60" s="334"/>
      <c r="BE60" s="334"/>
      <c r="BF60" s="334"/>
      <c r="BG60" s="334"/>
      <c r="BH60" s="334"/>
      <c r="BI60" s="334"/>
      <c r="BJ60" s="334"/>
      <c r="BK60" s="334"/>
      <c r="BL60" s="334"/>
      <c r="BM60" s="334"/>
      <c r="BN60" s="334"/>
      <c r="BO60" s="334"/>
      <c r="BP60" s="334"/>
      <c r="BQ60" s="334"/>
      <c r="BR60" s="334"/>
      <c r="BS60" s="334"/>
      <c r="BT60" s="68"/>
      <c r="BU60" s="68"/>
      <c r="BV60" s="68"/>
      <c r="BW60" s="68"/>
      <c r="BX60" s="68"/>
      <c r="BY60" s="68"/>
    </row>
    <row r="61" spans="1:77" x14ac:dyDescent="0.35">
      <c r="A61" s="68"/>
      <c r="B61" s="22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334"/>
      <c r="AZ61" s="334"/>
      <c r="BA61" s="334"/>
      <c r="BB61" s="334"/>
      <c r="BC61" s="334"/>
      <c r="BD61" s="334"/>
      <c r="BE61" s="334"/>
      <c r="BF61" s="334"/>
      <c r="BG61" s="334"/>
      <c r="BH61" s="334"/>
      <c r="BI61" s="334"/>
      <c r="BJ61" s="334"/>
      <c r="BK61" s="334"/>
      <c r="BL61" s="334"/>
      <c r="BM61" s="334"/>
      <c r="BN61" s="334"/>
      <c r="BO61" s="334"/>
      <c r="BP61" s="334"/>
      <c r="BQ61" s="334"/>
      <c r="BR61" s="334"/>
      <c r="BS61" s="334"/>
      <c r="BT61" s="68"/>
      <c r="BU61" s="68"/>
      <c r="BV61" s="68"/>
      <c r="BW61" s="68"/>
      <c r="BX61" s="68"/>
      <c r="BY61" s="68"/>
    </row>
    <row r="62" spans="1:77" x14ac:dyDescent="0.35">
      <c r="A62" s="68"/>
      <c r="B62" s="227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334"/>
      <c r="AG62" s="334"/>
      <c r="AH62" s="334"/>
      <c r="AI62" s="334"/>
      <c r="AJ62" s="334"/>
      <c r="AK62" s="334"/>
      <c r="AL62" s="334"/>
      <c r="AM62" s="334"/>
      <c r="AN62" s="334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334"/>
      <c r="AZ62" s="334"/>
      <c r="BA62" s="334"/>
      <c r="BB62" s="334"/>
      <c r="BC62" s="334"/>
      <c r="BD62" s="334"/>
      <c r="BE62" s="334"/>
      <c r="BF62" s="334"/>
      <c r="BG62" s="334"/>
      <c r="BH62" s="334"/>
      <c r="BI62" s="334"/>
      <c r="BJ62" s="334"/>
      <c r="BK62" s="334"/>
      <c r="BL62" s="334"/>
      <c r="BM62" s="334"/>
      <c r="BN62" s="334"/>
      <c r="BO62" s="334"/>
      <c r="BP62" s="334"/>
      <c r="BQ62" s="334"/>
      <c r="BR62" s="334"/>
      <c r="BS62" s="334"/>
      <c r="BT62" s="68"/>
      <c r="BU62" s="68"/>
      <c r="BV62" s="68"/>
      <c r="BW62" s="68"/>
      <c r="BX62" s="68"/>
      <c r="BY62" s="68"/>
    </row>
    <row r="63" spans="1:77" x14ac:dyDescent="0.35">
      <c r="A63" s="68"/>
      <c r="B63" s="227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334"/>
      <c r="AG63" s="334"/>
      <c r="AH63" s="334"/>
      <c r="AI63" s="334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34"/>
      <c r="AZ63" s="334"/>
      <c r="BA63" s="334"/>
      <c r="BB63" s="334"/>
      <c r="BC63" s="334"/>
      <c r="BD63" s="334"/>
      <c r="BE63" s="334"/>
      <c r="BF63" s="334"/>
      <c r="BG63" s="334"/>
      <c r="BH63" s="334"/>
      <c r="BI63" s="334"/>
      <c r="BJ63" s="334"/>
      <c r="BK63" s="334"/>
      <c r="BL63" s="334"/>
      <c r="BM63" s="334"/>
      <c r="BN63" s="334"/>
      <c r="BO63" s="334"/>
      <c r="BP63" s="334"/>
      <c r="BQ63" s="334"/>
      <c r="BR63" s="334"/>
      <c r="BS63" s="334"/>
      <c r="BT63" s="68"/>
      <c r="BU63" s="68"/>
      <c r="BV63" s="68"/>
      <c r="BW63" s="68"/>
      <c r="BX63" s="68"/>
      <c r="BY63" s="68"/>
    </row>
    <row r="64" spans="1:77" x14ac:dyDescent="0.35">
      <c r="A64" s="68"/>
      <c r="B64" s="227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4"/>
      <c r="AQ64" s="334"/>
      <c r="AR64" s="334"/>
      <c r="AS64" s="334"/>
      <c r="AT64" s="334"/>
      <c r="AU64" s="334"/>
      <c r="AV64" s="334"/>
      <c r="AW64" s="334"/>
      <c r="AX64" s="334"/>
      <c r="AY64" s="334"/>
      <c r="AZ64" s="334"/>
      <c r="BA64" s="334"/>
      <c r="BB64" s="334"/>
      <c r="BC64" s="334"/>
      <c r="BD64" s="334"/>
      <c r="BE64" s="334"/>
      <c r="BF64" s="334"/>
      <c r="BG64" s="334"/>
      <c r="BH64" s="334"/>
      <c r="BI64" s="334"/>
      <c r="BJ64" s="334"/>
      <c r="BK64" s="334"/>
      <c r="BL64" s="334"/>
      <c r="BM64" s="334"/>
      <c r="BN64" s="334"/>
      <c r="BO64" s="334"/>
      <c r="BP64" s="334"/>
      <c r="BQ64" s="334"/>
      <c r="BR64" s="334"/>
      <c r="BS64" s="334"/>
      <c r="BT64" s="68"/>
      <c r="BU64" s="68"/>
      <c r="BV64" s="68"/>
      <c r="BW64" s="68"/>
      <c r="BX64" s="68"/>
      <c r="BY64" s="68"/>
    </row>
    <row r="65" spans="1:77" x14ac:dyDescent="0.35">
      <c r="A65" s="68"/>
      <c r="B65" s="22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334"/>
      <c r="AG65" s="334"/>
      <c r="AH65" s="334"/>
      <c r="AI65" s="334"/>
      <c r="AJ65" s="334"/>
      <c r="AK65" s="334"/>
      <c r="AL65" s="334"/>
      <c r="AM65" s="334"/>
      <c r="AN65" s="334"/>
      <c r="AO65" s="334"/>
      <c r="AP65" s="334"/>
      <c r="AQ65" s="334"/>
      <c r="AR65" s="334"/>
      <c r="AS65" s="334"/>
      <c r="AT65" s="334"/>
      <c r="AU65" s="334"/>
      <c r="AV65" s="334"/>
      <c r="AW65" s="334"/>
      <c r="AX65" s="334"/>
      <c r="AY65" s="334"/>
      <c r="AZ65" s="334"/>
      <c r="BA65" s="334"/>
      <c r="BB65" s="334"/>
      <c r="BC65" s="334"/>
      <c r="BD65" s="334"/>
      <c r="BE65" s="334"/>
      <c r="BF65" s="334"/>
      <c r="BG65" s="334"/>
      <c r="BH65" s="334"/>
      <c r="BI65" s="334"/>
      <c r="BJ65" s="334"/>
      <c r="BK65" s="334"/>
      <c r="BL65" s="334"/>
      <c r="BM65" s="334"/>
      <c r="BN65" s="334"/>
      <c r="BO65" s="334"/>
      <c r="BP65" s="334"/>
      <c r="BQ65" s="334"/>
      <c r="BR65" s="334"/>
      <c r="BS65" s="334"/>
      <c r="BT65" s="68"/>
      <c r="BU65" s="68"/>
      <c r="BV65" s="68"/>
      <c r="BW65" s="68"/>
      <c r="BX65" s="68"/>
      <c r="BY65" s="68"/>
    </row>
    <row r="66" spans="1:77" x14ac:dyDescent="0.35">
      <c r="A66" s="68"/>
      <c r="B66" s="22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334"/>
      <c r="AG66" s="334"/>
      <c r="AH66" s="334"/>
      <c r="AI66" s="334"/>
      <c r="AJ66" s="334"/>
      <c r="AK66" s="334"/>
      <c r="AL66" s="334"/>
      <c r="AM66" s="334"/>
      <c r="AN66" s="334"/>
      <c r="AO66" s="334"/>
      <c r="AP66" s="334"/>
      <c r="AQ66" s="334"/>
      <c r="AR66" s="334"/>
      <c r="AS66" s="334"/>
      <c r="AT66" s="334"/>
      <c r="AU66" s="334"/>
      <c r="AV66" s="334"/>
      <c r="AW66" s="334"/>
      <c r="AX66" s="334"/>
      <c r="AY66" s="334"/>
      <c r="AZ66" s="334"/>
      <c r="BA66" s="334"/>
      <c r="BB66" s="334"/>
      <c r="BC66" s="334"/>
      <c r="BD66" s="334"/>
      <c r="BE66" s="334"/>
      <c r="BF66" s="334"/>
      <c r="BG66" s="334"/>
      <c r="BH66" s="334"/>
      <c r="BI66" s="334"/>
      <c r="BJ66" s="334"/>
      <c r="BK66" s="334"/>
      <c r="BL66" s="334"/>
      <c r="BM66" s="334"/>
      <c r="BN66" s="334"/>
      <c r="BO66" s="334"/>
      <c r="BP66" s="334"/>
      <c r="BQ66" s="334"/>
      <c r="BR66" s="334"/>
      <c r="BS66" s="334"/>
      <c r="BT66" s="68"/>
      <c r="BU66" s="68"/>
      <c r="BV66" s="68"/>
      <c r="BW66" s="68"/>
      <c r="BX66" s="68"/>
      <c r="BY66" s="68"/>
    </row>
    <row r="67" spans="1:77" x14ac:dyDescent="0.35">
      <c r="A67" s="68"/>
      <c r="B67" s="22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334"/>
      <c r="AG67" s="334"/>
      <c r="AH67" s="334"/>
      <c r="AI67" s="334"/>
      <c r="AJ67" s="334"/>
      <c r="AK67" s="334"/>
      <c r="AL67" s="334"/>
      <c r="AM67" s="334"/>
      <c r="AN67" s="334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334"/>
      <c r="AZ67" s="334"/>
      <c r="BA67" s="334"/>
      <c r="BB67" s="334"/>
      <c r="BC67" s="334"/>
      <c r="BD67" s="334"/>
      <c r="BE67" s="334"/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34"/>
      <c r="BQ67" s="334"/>
      <c r="BR67" s="334"/>
      <c r="BS67" s="334"/>
      <c r="BT67" s="68"/>
      <c r="BU67" s="68"/>
      <c r="BV67" s="68"/>
      <c r="BW67" s="68"/>
      <c r="BX67" s="68"/>
      <c r="BY67" s="68"/>
    </row>
    <row r="68" spans="1:77" x14ac:dyDescent="0.35">
      <c r="A68" s="68"/>
      <c r="B68" s="227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334"/>
      <c r="AG68" s="334"/>
      <c r="AH68" s="334"/>
      <c r="AI68" s="334"/>
      <c r="AJ68" s="334"/>
      <c r="AK68" s="334"/>
      <c r="AL68" s="334"/>
      <c r="AM68" s="334"/>
      <c r="AN68" s="334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334"/>
      <c r="AZ68" s="334"/>
      <c r="BA68" s="334"/>
      <c r="BB68" s="334"/>
      <c r="BC68" s="334"/>
      <c r="BD68" s="334"/>
      <c r="BE68" s="334"/>
      <c r="BF68" s="334"/>
      <c r="BG68" s="334"/>
      <c r="BH68" s="334"/>
      <c r="BI68" s="334"/>
      <c r="BJ68" s="334"/>
      <c r="BK68" s="334"/>
      <c r="BL68" s="334"/>
      <c r="BM68" s="334"/>
      <c r="BN68" s="334"/>
      <c r="BO68" s="334"/>
      <c r="BP68" s="334"/>
      <c r="BQ68" s="334"/>
      <c r="BR68" s="334"/>
      <c r="BS68" s="334"/>
      <c r="BT68" s="68"/>
      <c r="BU68" s="68"/>
      <c r="BV68" s="68"/>
      <c r="BW68" s="68"/>
      <c r="BX68" s="68"/>
      <c r="BY68" s="68"/>
    </row>
    <row r="69" spans="1:77" x14ac:dyDescent="0.35">
      <c r="A69" s="68"/>
      <c r="B69" s="227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334"/>
      <c r="AG69" s="334"/>
      <c r="AH69" s="334"/>
      <c r="AI69" s="334"/>
      <c r="AJ69" s="334"/>
      <c r="AK69" s="334"/>
      <c r="AL69" s="334"/>
      <c r="AM69" s="334"/>
      <c r="AN69" s="334"/>
      <c r="AO69" s="334"/>
      <c r="AP69" s="334"/>
      <c r="AQ69" s="334"/>
      <c r="AR69" s="334"/>
      <c r="AS69" s="334"/>
      <c r="AT69" s="334"/>
      <c r="AU69" s="334"/>
      <c r="AV69" s="334"/>
      <c r="AW69" s="334"/>
      <c r="AX69" s="334"/>
      <c r="AY69" s="334"/>
      <c r="AZ69" s="334"/>
      <c r="BA69" s="334"/>
      <c r="BB69" s="334"/>
      <c r="BC69" s="334"/>
      <c r="BD69" s="334"/>
      <c r="BE69" s="334"/>
      <c r="BF69" s="334"/>
      <c r="BG69" s="334"/>
      <c r="BH69" s="334"/>
      <c r="BI69" s="334"/>
      <c r="BJ69" s="334"/>
      <c r="BK69" s="334"/>
      <c r="BL69" s="334"/>
      <c r="BM69" s="334"/>
      <c r="BN69" s="334"/>
      <c r="BO69" s="334"/>
      <c r="BP69" s="334"/>
      <c r="BQ69" s="334"/>
      <c r="BR69" s="334"/>
      <c r="BS69" s="334"/>
      <c r="BT69" s="68"/>
      <c r="BU69" s="68"/>
      <c r="BV69" s="68"/>
      <c r="BW69" s="68"/>
      <c r="BX69" s="68"/>
      <c r="BY69" s="68"/>
    </row>
    <row r="70" spans="1:77" x14ac:dyDescent="0.35">
      <c r="A70" s="68"/>
      <c r="B70" s="22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334"/>
      <c r="AG70" s="334"/>
      <c r="AH70" s="334"/>
      <c r="AI70" s="334"/>
      <c r="AJ70" s="334"/>
      <c r="AK70" s="334"/>
      <c r="AL70" s="334"/>
      <c r="AM70" s="334"/>
      <c r="AN70" s="334"/>
      <c r="AO70" s="334"/>
      <c r="AP70" s="334"/>
      <c r="AQ70" s="334"/>
      <c r="AR70" s="334"/>
      <c r="AS70" s="334"/>
      <c r="AT70" s="334"/>
      <c r="AU70" s="334"/>
      <c r="AV70" s="334"/>
      <c r="AW70" s="334"/>
      <c r="AX70" s="334"/>
      <c r="AY70" s="334"/>
      <c r="AZ70" s="334"/>
      <c r="BA70" s="334"/>
      <c r="BB70" s="334"/>
      <c r="BC70" s="334"/>
      <c r="BD70" s="334"/>
      <c r="BE70" s="334"/>
      <c r="BF70" s="334"/>
      <c r="BG70" s="334"/>
      <c r="BH70" s="334"/>
      <c r="BI70" s="334"/>
      <c r="BJ70" s="334"/>
      <c r="BK70" s="334"/>
      <c r="BL70" s="334"/>
      <c r="BM70" s="334"/>
      <c r="BN70" s="334"/>
      <c r="BO70" s="334"/>
      <c r="BP70" s="334"/>
      <c r="BQ70" s="334"/>
      <c r="BR70" s="334"/>
      <c r="BS70" s="334"/>
      <c r="BT70" s="68"/>
      <c r="BU70" s="68"/>
      <c r="BV70" s="68"/>
      <c r="BW70" s="68"/>
      <c r="BX70" s="68"/>
      <c r="BY70" s="68"/>
    </row>
    <row r="71" spans="1:77" x14ac:dyDescent="0.35">
      <c r="A71" s="68"/>
      <c r="B71" s="227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334"/>
      <c r="AG71" s="334"/>
      <c r="AH71" s="334"/>
      <c r="AI71" s="334"/>
      <c r="AJ71" s="334"/>
      <c r="AK71" s="334"/>
      <c r="AL71" s="334"/>
      <c r="AM71" s="334"/>
      <c r="AN71" s="334"/>
      <c r="AO71" s="334"/>
      <c r="AP71" s="334"/>
      <c r="AQ71" s="334"/>
      <c r="AR71" s="334"/>
      <c r="AS71" s="334"/>
      <c r="AT71" s="334"/>
      <c r="AU71" s="334"/>
      <c r="AV71" s="334"/>
      <c r="AW71" s="334"/>
      <c r="AX71" s="334"/>
      <c r="AY71" s="334"/>
      <c r="AZ71" s="334"/>
      <c r="BA71" s="334"/>
      <c r="BB71" s="334"/>
      <c r="BC71" s="334"/>
      <c r="BD71" s="334"/>
      <c r="BE71" s="334"/>
      <c r="BF71" s="334"/>
      <c r="BG71" s="334"/>
      <c r="BH71" s="334"/>
      <c r="BI71" s="334"/>
      <c r="BJ71" s="334"/>
      <c r="BK71" s="334"/>
      <c r="BL71" s="334"/>
      <c r="BM71" s="334"/>
      <c r="BN71" s="334"/>
      <c r="BO71" s="334"/>
      <c r="BP71" s="334"/>
      <c r="BQ71" s="334"/>
      <c r="BR71" s="334"/>
      <c r="BS71" s="334"/>
      <c r="BT71" s="68"/>
      <c r="BU71" s="68"/>
      <c r="BV71" s="68"/>
      <c r="BW71" s="68"/>
      <c r="BX71" s="68"/>
      <c r="BY71" s="68"/>
    </row>
    <row r="72" spans="1:77" x14ac:dyDescent="0.35">
      <c r="A72" s="68"/>
      <c r="B72" s="227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334"/>
      <c r="AG72" s="334"/>
      <c r="AH72" s="334"/>
      <c r="AI72" s="334"/>
      <c r="AJ72" s="334"/>
      <c r="AK72" s="334"/>
      <c r="AL72" s="334"/>
      <c r="AM72" s="334"/>
      <c r="AN72" s="334"/>
      <c r="AO72" s="334"/>
      <c r="AP72" s="334"/>
      <c r="AQ72" s="334"/>
      <c r="AR72" s="334"/>
      <c r="AS72" s="334"/>
      <c r="AT72" s="334"/>
      <c r="AU72" s="334"/>
      <c r="AV72" s="334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  <c r="BS72" s="334"/>
      <c r="BT72" s="68"/>
      <c r="BU72" s="68"/>
      <c r="BV72" s="68"/>
      <c r="BW72" s="68"/>
      <c r="BX72" s="68"/>
      <c r="BY72" s="68"/>
    </row>
    <row r="73" spans="1:77" x14ac:dyDescent="0.35">
      <c r="A73" s="68"/>
      <c r="B73" s="227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334"/>
      <c r="AG73" s="334"/>
      <c r="AH73" s="334"/>
      <c r="AI73" s="334"/>
      <c r="AJ73" s="334"/>
      <c r="AK73" s="334"/>
      <c r="AL73" s="334"/>
      <c r="AM73" s="334"/>
      <c r="AN73" s="334"/>
      <c r="AO73" s="334"/>
      <c r="AP73" s="334"/>
      <c r="AQ73" s="334"/>
      <c r="AR73" s="334"/>
      <c r="AS73" s="334"/>
      <c r="AT73" s="334"/>
      <c r="AU73" s="334"/>
      <c r="AV73" s="334"/>
      <c r="AW73" s="334"/>
      <c r="AX73" s="334"/>
      <c r="AY73" s="334"/>
      <c r="AZ73" s="334"/>
      <c r="BA73" s="334"/>
      <c r="BB73" s="334"/>
      <c r="BC73" s="334"/>
      <c r="BD73" s="334"/>
      <c r="BE73" s="334"/>
      <c r="BF73" s="334"/>
      <c r="BG73" s="334"/>
      <c r="BH73" s="334"/>
      <c r="BI73" s="334"/>
      <c r="BJ73" s="334"/>
      <c r="BK73" s="334"/>
      <c r="BL73" s="334"/>
      <c r="BM73" s="334"/>
      <c r="BN73" s="334"/>
      <c r="BO73" s="334"/>
      <c r="BP73" s="334"/>
      <c r="BQ73" s="334"/>
      <c r="BR73" s="334"/>
      <c r="BS73" s="334"/>
      <c r="BT73" s="68"/>
      <c r="BU73" s="68"/>
      <c r="BV73" s="68"/>
      <c r="BW73" s="68"/>
      <c r="BX73" s="68"/>
      <c r="BY73" s="68"/>
    </row>
    <row r="74" spans="1:77" x14ac:dyDescent="0.35">
      <c r="A74" s="68"/>
      <c r="B74" s="22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334"/>
      <c r="AG74" s="334"/>
      <c r="AH74" s="334"/>
      <c r="AI74" s="334"/>
      <c r="AJ74" s="334"/>
      <c r="AK74" s="334"/>
      <c r="AL74" s="334"/>
      <c r="AM74" s="334"/>
      <c r="AN74" s="334"/>
      <c r="AO74" s="334"/>
      <c r="AP74" s="334"/>
      <c r="AQ74" s="334"/>
      <c r="AR74" s="334"/>
      <c r="AS74" s="334"/>
      <c r="AT74" s="334"/>
      <c r="AU74" s="334"/>
      <c r="AV74" s="334"/>
      <c r="AW74" s="334"/>
      <c r="AX74" s="334"/>
      <c r="AY74" s="334"/>
      <c r="AZ74" s="334"/>
      <c r="BA74" s="334"/>
      <c r="BB74" s="334"/>
      <c r="BC74" s="334"/>
      <c r="BD74" s="334"/>
      <c r="BE74" s="334"/>
      <c r="BF74" s="334"/>
      <c r="BG74" s="334"/>
      <c r="BH74" s="334"/>
      <c r="BI74" s="334"/>
      <c r="BJ74" s="334"/>
      <c r="BK74" s="334"/>
      <c r="BL74" s="334"/>
      <c r="BM74" s="334"/>
      <c r="BN74" s="334"/>
      <c r="BO74" s="334"/>
      <c r="BP74" s="334"/>
      <c r="BQ74" s="334"/>
      <c r="BR74" s="334"/>
      <c r="BS74" s="334"/>
      <c r="BT74" s="68"/>
      <c r="BU74" s="68"/>
      <c r="BV74" s="68"/>
      <c r="BW74" s="68"/>
      <c r="BX74" s="68"/>
      <c r="BY74" s="68"/>
    </row>
    <row r="75" spans="1:77" x14ac:dyDescent="0.35">
      <c r="A75" s="68"/>
      <c r="B75" s="227"/>
      <c r="C75" s="400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334"/>
      <c r="AG75" s="334"/>
      <c r="AH75" s="334"/>
      <c r="AI75" s="334"/>
      <c r="AJ75" s="334"/>
      <c r="AK75" s="334"/>
      <c r="AL75" s="334"/>
      <c r="AM75" s="334"/>
      <c r="AN75" s="334"/>
      <c r="AO75" s="334"/>
      <c r="AP75" s="334"/>
      <c r="AQ75" s="334"/>
      <c r="AR75" s="334"/>
      <c r="AS75" s="334"/>
      <c r="AT75" s="334"/>
      <c r="AU75" s="334"/>
      <c r="AV75" s="334"/>
      <c r="AW75" s="334"/>
      <c r="AX75" s="334"/>
      <c r="AY75" s="334"/>
      <c r="AZ75" s="334"/>
      <c r="BA75" s="334"/>
      <c r="BB75" s="334"/>
      <c r="BC75" s="334"/>
      <c r="BD75" s="334"/>
      <c r="BE75" s="334"/>
      <c r="BF75" s="334"/>
      <c r="BG75" s="334"/>
      <c r="BH75" s="334"/>
      <c r="BI75" s="334"/>
      <c r="BJ75" s="334"/>
      <c r="BK75" s="334"/>
      <c r="BL75" s="334"/>
      <c r="BM75" s="334"/>
      <c r="BN75" s="334"/>
      <c r="BO75" s="334"/>
      <c r="BP75" s="334"/>
      <c r="BQ75" s="334"/>
      <c r="BR75" s="334"/>
      <c r="BS75" s="334"/>
      <c r="BT75" s="68"/>
      <c r="BU75" s="68"/>
      <c r="BV75" s="68"/>
      <c r="BW75" s="68"/>
      <c r="BX75" s="68"/>
      <c r="BY75" s="68"/>
    </row>
    <row r="76" spans="1:77" x14ac:dyDescent="0.35">
      <c r="A76" s="68"/>
      <c r="B76" s="22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334"/>
      <c r="AG76" s="334"/>
      <c r="AH76" s="334"/>
      <c r="AI76" s="334"/>
      <c r="AJ76" s="334"/>
      <c r="AK76" s="334"/>
      <c r="AL76" s="334"/>
      <c r="AM76" s="334"/>
      <c r="AN76" s="334"/>
      <c r="AO76" s="334"/>
      <c r="AP76" s="334"/>
      <c r="AQ76" s="334"/>
      <c r="AR76" s="334"/>
      <c r="AS76" s="334"/>
      <c r="AT76" s="334"/>
      <c r="AU76" s="334"/>
      <c r="AV76" s="334"/>
      <c r="AW76" s="334"/>
      <c r="AX76" s="334"/>
      <c r="AY76" s="334"/>
      <c r="AZ76" s="334"/>
      <c r="BA76" s="334"/>
      <c r="BB76" s="334"/>
      <c r="BC76" s="334"/>
      <c r="BD76" s="334"/>
      <c r="BE76" s="334"/>
      <c r="BF76" s="334"/>
      <c r="BG76" s="334"/>
      <c r="BH76" s="334"/>
      <c r="BI76" s="334"/>
      <c r="BJ76" s="334"/>
      <c r="BK76" s="334"/>
      <c r="BL76" s="334"/>
      <c r="BM76" s="334"/>
      <c r="BN76" s="334"/>
      <c r="BO76" s="334"/>
      <c r="BP76" s="334"/>
      <c r="BQ76" s="334"/>
      <c r="BR76" s="334"/>
      <c r="BS76" s="334"/>
      <c r="BT76" s="68"/>
      <c r="BU76" s="68"/>
      <c r="BV76" s="68"/>
      <c r="BW76" s="68"/>
      <c r="BX76" s="68"/>
      <c r="BY76" s="68"/>
    </row>
    <row r="77" spans="1:77" x14ac:dyDescent="0.35">
      <c r="A77" s="68"/>
      <c r="B77" s="22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334"/>
      <c r="AG77" s="334"/>
      <c r="AH77" s="334"/>
      <c r="AI77" s="334"/>
      <c r="AJ77" s="334"/>
      <c r="AK77" s="334"/>
      <c r="AL77" s="334"/>
      <c r="AM77" s="334"/>
      <c r="AN77" s="334"/>
      <c r="AO77" s="334"/>
      <c r="AP77" s="334"/>
      <c r="AQ77" s="334"/>
      <c r="AR77" s="334"/>
      <c r="AS77" s="334"/>
      <c r="AT77" s="334"/>
      <c r="AU77" s="334"/>
      <c r="AV77" s="334"/>
      <c r="AW77" s="334"/>
      <c r="AX77" s="334"/>
      <c r="AY77" s="334"/>
      <c r="AZ77" s="334"/>
      <c r="BA77" s="334"/>
      <c r="BB77" s="334"/>
      <c r="BC77" s="334"/>
      <c r="BD77" s="334"/>
      <c r="BE77" s="334"/>
      <c r="BF77" s="334"/>
      <c r="BG77" s="334"/>
      <c r="BH77" s="334"/>
      <c r="BI77" s="334"/>
      <c r="BJ77" s="334"/>
      <c r="BK77" s="334"/>
      <c r="BL77" s="334"/>
      <c r="BM77" s="334"/>
      <c r="BN77" s="334"/>
      <c r="BO77" s="334"/>
      <c r="BP77" s="334"/>
      <c r="BQ77" s="334"/>
      <c r="BR77" s="334"/>
      <c r="BS77" s="334"/>
      <c r="BT77" s="68"/>
      <c r="BU77" s="68"/>
      <c r="BV77" s="68"/>
      <c r="BW77" s="68"/>
      <c r="BX77" s="68"/>
      <c r="BY77" s="68"/>
    </row>
    <row r="78" spans="1:77" x14ac:dyDescent="0.35">
      <c r="A78" s="68"/>
      <c r="B78" s="227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334"/>
      <c r="BC78" s="334"/>
      <c r="BD78" s="334"/>
      <c r="BE78" s="334"/>
      <c r="BF78" s="334"/>
      <c r="BG78" s="334"/>
      <c r="BH78" s="334"/>
      <c r="BI78" s="334"/>
      <c r="BJ78" s="334"/>
      <c r="BK78" s="334"/>
      <c r="BL78" s="334"/>
      <c r="BM78" s="334"/>
      <c r="BN78" s="334"/>
      <c r="BO78" s="334"/>
      <c r="BP78" s="334"/>
      <c r="BQ78" s="334"/>
      <c r="BR78" s="334"/>
      <c r="BS78" s="334"/>
      <c r="BT78" s="68"/>
      <c r="BU78" s="68"/>
      <c r="BV78" s="68"/>
      <c r="BW78" s="68"/>
      <c r="BX78" s="68"/>
      <c r="BY78" s="68"/>
    </row>
    <row r="79" spans="1:77" x14ac:dyDescent="0.35">
      <c r="A79" s="68"/>
      <c r="B79" s="227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334"/>
      <c r="BC79" s="334"/>
      <c r="BD79" s="334"/>
      <c r="BE79" s="334"/>
      <c r="BF79" s="334"/>
      <c r="BG79" s="334"/>
      <c r="BH79" s="334"/>
      <c r="BI79" s="334"/>
      <c r="BJ79" s="334"/>
      <c r="BK79" s="334"/>
      <c r="BL79" s="334"/>
      <c r="BM79" s="334"/>
      <c r="BN79" s="334"/>
      <c r="BO79" s="334"/>
      <c r="BP79" s="334"/>
      <c r="BQ79" s="334"/>
      <c r="BR79" s="334"/>
      <c r="BS79" s="334"/>
      <c r="BT79" s="68"/>
      <c r="BU79" s="68"/>
      <c r="BV79" s="68"/>
      <c r="BW79" s="68"/>
      <c r="BX79" s="68"/>
      <c r="BY79" s="68"/>
    </row>
    <row r="80" spans="1:77" x14ac:dyDescent="0.35">
      <c r="A80" s="68"/>
      <c r="B80" s="227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  <c r="BC80" s="334"/>
      <c r="BD80" s="334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68"/>
      <c r="BU80" s="68"/>
      <c r="BV80" s="68"/>
      <c r="BW80" s="68"/>
      <c r="BX80" s="68"/>
      <c r="BY80" s="68"/>
    </row>
    <row r="81" spans="1:77" x14ac:dyDescent="0.35">
      <c r="A81" s="68"/>
      <c r="B81" s="22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334"/>
      <c r="AG81" s="334"/>
      <c r="AH81" s="334"/>
      <c r="AI81" s="334"/>
      <c r="AJ81" s="334"/>
      <c r="AK81" s="334"/>
      <c r="AL81" s="334"/>
      <c r="AM81" s="334"/>
      <c r="AN81" s="334"/>
      <c r="AO81" s="334"/>
      <c r="AP81" s="334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4"/>
      <c r="BB81" s="334"/>
      <c r="BC81" s="334"/>
      <c r="BD81" s="334"/>
      <c r="BE81" s="334"/>
      <c r="BF81" s="334"/>
      <c r="BG81" s="334"/>
      <c r="BH81" s="334"/>
      <c r="BI81" s="334"/>
      <c r="BJ81" s="334"/>
      <c r="BK81" s="334"/>
      <c r="BL81" s="334"/>
      <c r="BM81" s="334"/>
      <c r="BN81" s="334"/>
      <c r="BO81" s="334"/>
      <c r="BP81" s="334"/>
      <c r="BQ81" s="334"/>
      <c r="BR81" s="334"/>
      <c r="BS81" s="334"/>
      <c r="BT81" s="68"/>
      <c r="BU81" s="68"/>
      <c r="BV81" s="68"/>
      <c r="BW81" s="68"/>
      <c r="BX81" s="68"/>
      <c r="BY81" s="68"/>
    </row>
    <row r="82" spans="1:77" x14ac:dyDescent="0.35">
      <c r="A82" s="68"/>
      <c r="B82" s="227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</row>
    <row r="83" spans="1:77" x14ac:dyDescent="0.35">
      <c r="A83" s="68"/>
      <c r="B83" s="227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</row>
    <row r="84" spans="1:77" x14ac:dyDescent="0.35">
      <c r="A84" s="68"/>
      <c r="B84" s="22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</row>
    <row r="85" spans="1:77" x14ac:dyDescent="0.35">
      <c r="A85" s="68"/>
      <c r="B85" s="227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</row>
    <row r="86" spans="1:77" x14ac:dyDescent="0.35">
      <c r="A86" s="68"/>
      <c r="B86" s="227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</row>
    <row r="87" spans="1:77" x14ac:dyDescent="0.35">
      <c r="A87" s="68"/>
      <c r="B87" s="227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</row>
    <row r="88" spans="1:77" x14ac:dyDescent="0.35">
      <c r="A88" s="68"/>
      <c r="B88" s="227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</row>
    <row r="89" spans="1:77" x14ac:dyDescent="0.35">
      <c r="A89" s="68"/>
      <c r="B89" s="22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</row>
    <row r="90" spans="1:77" x14ac:dyDescent="0.35">
      <c r="A90" s="68"/>
      <c r="B90" s="227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</row>
    <row r="91" spans="1:77" x14ac:dyDescent="0.35">
      <c r="A91" s="68"/>
      <c r="B91" s="22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</row>
    <row r="92" spans="1:77" x14ac:dyDescent="0.35">
      <c r="A92" s="68"/>
      <c r="B92" s="227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</row>
    <row r="93" spans="1:77" x14ac:dyDescent="0.35">
      <c r="A93" s="68"/>
      <c r="B93" s="22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</row>
    <row r="94" spans="1:77" x14ac:dyDescent="0.35">
      <c r="A94" s="68"/>
      <c r="B94" s="22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</row>
    <row r="95" spans="1:77" x14ac:dyDescent="0.35">
      <c r="A95" s="68"/>
      <c r="B95" s="227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</row>
    <row r="96" spans="1:77" x14ac:dyDescent="0.35">
      <c r="A96" s="68"/>
      <c r="B96" s="227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</row>
    <row r="97" spans="1:77" x14ac:dyDescent="0.35">
      <c r="A97" s="68"/>
      <c r="B97" s="22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</row>
    <row r="98" spans="1:77" x14ac:dyDescent="0.35">
      <c r="A98" s="68"/>
      <c r="B98" s="22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</row>
    <row r="99" spans="1:77" x14ac:dyDescent="0.35">
      <c r="A99" s="68"/>
      <c r="B99" s="22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</row>
    <row r="100" spans="1:77" x14ac:dyDescent="0.35">
      <c r="A100" s="68"/>
      <c r="B100" s="22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</row>
    <row r="101" spans="1:77" x14ac:dyDescent="0.35">
      <c r="A101" s="68"/>
      <c r="B101" s="22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</row>
    <row r="102" spans="1:77" x14ac:dyDescent="0.35">
      <c r="A102" s="68"/>
      <c r="B102" s="22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</row>
    <row r="103" spans="1:77" x14ac:dyDescent="0.35">
      <c r="A103" s="68"/>
      <c r="B103" s="22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</row>
    <row r="104" spans="1:77" x14ac:dyDescent="0.35">
      <c r="A104" s="68"/>
      <c r="B104" s="22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</row>
    <row r="105" spans="1:77" x14ac:dyDescent="0.35">
      <c r="A105" s="68"/>
      <c r="B105" s="22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</row>
    <row r="106" spans="1:77" x14ac:dyDescent="0.35">
      <c r="A106" s="68"/>
      <c r="B106" s="22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</row>
    <row r="107" spans="1:77" x14ac:dyDescent="0.35">
      <c r="A107" s="68"/>
      <c r="B107" s="22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</row>
    <row r="108" spans="1:77" x14ac:dyDescent="0.35">
      <c r="A108" s="68"/>
      <c r="B108" s="22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</row>
    <row r="109" spans="1:77" x14ac:dyDescent="0.35">
      <c r="A109" s="68"/>
      <c r="B109" s="22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</row>
    <row r="110" spans="1:77" x14ac:dyDescent="0.35">
      <c r="A110" s="68"/>
      <c r="B110" s="227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</row>
    <row r="111" spans="1:77" x14ac:dyDescent="0.35">
      <c r="A111" s="68"/>
      <c r="B111" s="227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</row>
    <row r="112" spans="1:77" x14ac:dyDescent="0.35">
      <c r="A112" s="68"/>
      <c r="B112" s="227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</row>
    <row r="113" spans="1:77" x14ac:dyDescent="0.35">
      <c r="A113" s="68"/>
      <c r="B113" s="227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</row>
    <row r="114" spans="1:77" x14ac:dyDescent="0.35">
      <c r="A114" s="68"/>
      <c r="B114" s="227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</row>
    <row r="115" spans="1:77" x14ac:dyDescent="0.35">
      <c r="A115" s="68"/>
      <c r="B115" s="227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</row>
    <row r="116" spans="1:77" x14ac:dyDescent="0.35">
      <c r="A116" s="68"/>
      <c r="B116" s="227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</row>
    <row r="117" spans="1:77" x14ac:dyDescent="0.35">
      <c r="A117" s="68"/>
      <c r="B117" s="227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</row>
    <row r="118" spans="1:77" x14ac:dyDescent="0.35">
      <c r="A118" s="68"/>
      <c r="B118" s="227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</row>
    <row r="119" spans="1:77" x14ac:dyDescent="0.35">
      <c r="A119" s="68"/>
      <c r="B119" s="22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</row>
    <row r="120" spans="1:77" x14ac:dyDescent="0.35">
      <c r="A120" s="68"/>
      <c r="B120" s="227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</row>
    <row r="121" spans="1:77" x14ac:dyDescent="0.35">
      <c r="A121" s="68"/>
      <c r="B121" s="22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</row>
    <row r="122" spans="1:77" x14ac:dyDescent="0.35">
      <c r="A122" s="68"/>
      <c r="B122" s="227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</row>
    <row r="123" spans="1:77" x14ac:dyDescent="0.35">
      <c r="A123" s="68"/>
      <c r="B123" s="227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</row>
    <row r="124" spans="1:77" x14ac:dyDescent="0.35">
      <c r="A124" s="68"/>
      <c r="B124" s="227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</row>
    <row r="125" spans="1:77" x14ac:dyDescent="0.35">
      <c r="A125" s="68"/>
      <c r="B125" s="227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</row>
    <row r="126" spans="1:77" x14ac:dyDescent="0.35">
      <c r="A126" s="68"/>
      <c r="B126" s="22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</row>
    <row r="127" spans="1:77" x14ac:dyDescent="0.35">
      <c r="A127" s="68"/>
      <c r="B127" s="227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</row>
    <row r="128" spans="1:77" x14ac:dyDescent="0.35">
      <c r="A128" s="68"/>
      <c r="B128" s="22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</row>
    <row r="129" spans="1:77" x14ac:dyDescent="0.35">
      <c r="A129" s="68"/>
      <c r="B129" s="227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</row>
    <row r="130" spans="1:77" x14ac:dyDescent="0.35">
      <c r="A130" s="68"/>
      <c r="B130" s="227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</row>
    <row r="131" spans="1:77" x14ac:dyDescent="0.35">
      <c r="A131" s="68"/>
      <c r="B131" s="22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</row>
    <row r="132" spans="1:77" x14ac:dyDescent="0.35">
      <c r="A132" s="68"/>
      <c r="B132" s="22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</row>
    <row r="133" spans="1:77" x14ac:dyDescent="0.35">
      <c r="A133" s="68"/>
      <c r="B133" s="22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</row>
    <row r="134" spans="1:77" x14ac:dyDescent="0.35">
      <c r="A134" s="68"/>
      <c r="B134" s="227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</row>
    <row r="135" spans="1:77" x14ac:dyDescent="0.35">
      <c r="A135" s="68"/>
      <c r="B135" s="22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</row>
    <row r="136" spans="1:77" x14ac:dyDescent="0.35">
      <c r="A136" s="68"/>
      <c r="B136" s="227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</row>
    <row r="137" spans="1:77" x14ac:dyDescent="0.35">
      <c r="A137" s="68"/>
      <c r="B137" s="227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</row>
    <row r="138" spans="1:77" x14ac:dyDescent="0.35">
      <c r="A138" s="68"/>
      <c r="B138" s="227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</row>
    <row r="139" spans="1:77" x14ac:dyDescent="0.35">
      <c r="A139" s="68"/>
      <c r="B139" s="227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</row>
    <row r="140" spans="1:77" x14ac:dyDescent="0.35">
      <c r="A140" s="68"/>
      <c r="B140" s="227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</row>
    <row r="141" spans="1:77" x14ac:dyDescent="0.35">
      <c r="A141" s="68"/>
      <c r="B141" s="227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</row>
    <row r="142" spans="1:77" x14ac:dyDescent="0.35">
      <c r="A142" s="68"/>
      <c r="B142" s="22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</row>
    <row r="143" spans="1:77" x14ac:dyDescent="0.35">
      <c r="A143" s="68"/>
      <c r="B143" s="227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</row>
    <row r="144" spans="1:77" x14ac:dyDescent="0.35">
      <c r="A144" s="68"/>
      <c r="B144" s="227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</row>
    <row r="145" spans="1:77" x14ac:dyDescent="0.35">
      <c r="A145" s="68"/>
      <c r="B145" s="227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</row>
    <row r="146" spans="1:77" x14ac:dyDescent="0.35">
      <c r="A146" s="68"/>
      <c r="B146" s="227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</row>
    <row r="147" spans="1:77" x14ac:dyDescent="0.35">
      <c r="A147" s="68"/>
      <c r="B147" s="22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</row>
    <row r="148" spans="1:77" x14ac:dyDescent="0.35">
      <c r="A148" s="68"/>
      <c r="B148" s="227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</row>
    <row r="149" spans="1:77" x14ac:dyDescent="0.35">
      <c r="A149" s="68"/>
      <c r="B149" s="227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</row>
    <row r="150" spans="1:77" x14ac:dyDescent="0.35">
      <c r="A150" s="68"/>
      <c r="B150" s="227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</row>
    <row r="151" spans="1:77" x14ac:dyDescent="0.35">
      <c r="A151" s="68"/>
      <c r="B151" s="227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</row>
    <row r="152" spans="1:77" x14ac:dyDescent="0.35">
      <c r="A152" s="68"/>
      <c r="B152" s="227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</row>
    <row r="153" spans="1:77" x14ac:dyDescent="0.35">
      <c r="A153" s="68"/>
      <c r="B153" s="227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</row>
    <row r="154" spans="1:77" x14ac:dyDescent="0.35">
      <c r="A154" s="68"/>
      <c r="B154" s="227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</row>
    <row r="155" spans="1:77" x14ac:dyDescent="0.35">
      <c r="A155" s="68"/>
      <c r="B155" s="227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</row>
    <row r="156" spans="1:77" x14ac:dyDescent="0.35">
      <c r="A156" s="68"/>
      <c r="B156" s="227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</row>
    <row r="157" spans="1:77" x14ac:dyDescent="0.35">
      <c r="A157" s="68"/>
      <c r="B157" s="227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</row>
    <row r="158" spans="1:77" x14ac:dyDescent="0.35">
      <c r="A158" s="68"/>
      <c r="B158" s="227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</row>
    <row r="159" spans="1:77" x14ac:dyDescent="0.35">
      <c r="A159" s="68"/>
      <c r="B159" s="227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</row>
    <row r="160" spans="1:77" x14ac:dyDescent="0.35">
      <c r="A160" s="68"/>
      <c r="B160" s="227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</row>
    <row r="161" spans="1:77" x14ac:dyDescent="0.35">
      <c r="A161" s="68"/>
      <c r="B161" s="227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</row>
    <row r="162" spans="1:77" x14ac:dyDescent="0.35">
      <c r="A162" s="68"/>
      <c r="B162" s="227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</row>
    <row r="163" spans="1:77" x14ac:dyDescent="0.35">
      <c r="A163" s="68"/>
      <c r="B163" s="227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</row>
    <row r="164" spans="1:77" x14ac:dyDescent="0.35">
      <c r="A164" s="68"/>
      <c r="B164" s="227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</row>
    <row r="165" spans="1:77" x14ac:dyDescent="0.35">
      <c r="A165" s="68"/>
      <c r="B165" s="227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</row>
    <row r="166" spans="1:77" x14ac:dyDescent="0.35">
      <c r="A166" s="68"/>
      <c r="B166" s="227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</row>
    <row r="167" spans="1:77" x14ac:dyDescent="0.35">
      <c r="A167" s="68"/>
      <c r="B167" s="227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</row>
    <row r="168" spans="1:77" x14ac:dyDescent="0.35">
      <c r="A168" s="68"/>
      <c r="B168" s="227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</row>
    <row r="169" spans="1:77" x14ac:dyDescent="0.35">
      <c r="A169" s="68"/>
      <c r="B169" s="227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</row>
    <row r="170" spans="1:77" x14ac:dyDescent="0.35">
      <c r="A170" s="68"/>
      <c r="B170" s="227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</row>
    <row r="171" spans="1:77" x14ac:dyDescent="0.35">
      <c r="A171" s="68"/>
      <c r="B171" s="227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</row>
    <row r="172" spans="1:77" x14ac:dyDescent="0.35">
      <c r="A172" s="68"/>
      <c r="B172" s="227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</row>
    <row r="173" spans="1:77" x14ac:dyDescent="0.35">
      <c r="A173" s="68"/>
      <c r="B173" s="227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</row>
    <row r="174" spans="1:77" x14ac:dyDescent="0.35">
      <c r="A174" s="68"/>
      <c r="B174" s="227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</row>
    <row r="175" spans="1:77" x14ac:dyDescent="0.35">
      <c r="A175" s="68"/>
      <c r="B175" s="227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</row>
    <row r="176" spans="1:77" x14ac:dyDescent="0.35">
      <c r="A176" s="68"/>
      <c r="B176" s="227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</row>
    <row r="177" spans="1:77" x14ac:dyDescent="0.35">
      <c r="A177" s="68"/>
      <c r="B177" s="227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</row>
    <row r="178" spans="1:77" x14ac:dyDescent="0.35">
      <c r="A178" s="68"/>
      <c r="B178" s="227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</row>
    <row r="179" spans="1:77" x14ac:dyDescent="0.35">
      <c r="A179" s="68"/>
      <c r="B179" s="227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</row>
    <row r="180" spans="1:77" x14ac:dyDescent="0.35">
      <c r="A180" s="68"/>
      <c r="B180" s="227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</row>
    <row r="181" spans="1:77" x14ac:dyDescent="0.35">
      <c r="A181" s="68"/>
      <c r="B181" s="227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</row>
    <row r="182" spans="1:77" x14ac:dyDescent="0.35">
      <c r="A182" s="68"/>
      <c r="B182" s="227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</row>
    <row r="183" spans="1:77" x14ac:dyDescent="0.35">
      <c r="A183" s="68"/>
      <c r="B183" s="227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</row>
    <row r="184" spans="1:77" x14ac:dyDescent="0.35">
      <c r="A184" s="68"/>
      <c r="B184" s="227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</row>
    <row r="185" spans="1:77" x14ac:dyDescent="0.35">
      <c r="A185" s="68"/>
      <c r="B185" s="227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</row>
    <row r="186" spans="1:77" x14ac:dyDescent="0.35">
      <c r="A186" s="68"/>
      <c r="B186" s="227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</row>
    <row r="187" spans="1:77" x14ac:dyDescent="0.35">
      <c r="A187" s="68"/>
      <c r="B187" s="227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</row>
    <row r="188" spans="1:77" x14ac:dyDescent="0.35">
      <c r="A188" s="68"/>
      <c r="B188" s="227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</row>
    <row r="189" spans="1:77" x14ac:dyDescent="0.35">
      <c r="A189" s="68"/>
      <c r="B189" s="227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</row>
    <row r="190" spans="1:77" x14ac:dyDescent="0.35">
      <c r="A190" s="68"/>
      <c r="B190" s="227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</row>
    <row r="191" spans="1:77" x14ac:dyDescent="0.35">
      <c r="A191" s="68"/>
      <c r="B191" s="227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</row>
    <row r="192" spans="1:77" x14ac:dyDescent="0.35">
      <c r="A192" s="68"/>
      <c r="B192" s="227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</row>
    <row r="193" spans="1:77" x14ac:dyDescent="0.35">
      <c r="A193" s="68"/>
      <c r="B193" s="227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</row>
    <row r="194" spans="1:77" x14ac:dyDescent="0.35">
      <c r="A194" s="68"/>
      <c r="B194" s="227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</row>
    <row r="195" spans="1:77" x14ac:dyDescent="0.35">
      <c r="A195" s="68"/>
      <c r="B195" s="227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</row>
    <row r="196" spans="1:77" x14ac:dyDescent="0.35">
      <c r="A196" s="68"/>
      <c r="B196" s="227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</row>
    <row r="197" spans="1:77" x14ac:dyDescent="0.35">
      <c r="A197" s="68"/>
      <c r="B197" s="227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</row>
    <row r="198" spans="1:77" x14ac:dyDescent="0.35">
      <c r="A198" s="68"/>
      <c r="B198" s="227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</row>
    <row r="199" spans="1:77" x14ac:dyDescent="0.35">
      <c r="A199" s="68"/>
      <c r="B199" s="227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</row>
    <row r="200" spans="1:77" x14ac:dyDescent="0.35">
      <c r="A200" s="68"/>
      <c r="B200" s="227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</row>
    <row r="201" spans="1:77" x14ac:dyDescent="0.35">
      <c r="A201" s="68"/>
      <c r="B201" s="227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</row>
    <row r="202" spans="1:77" x14ac:dyDescent="0.35">
      <c r="A202" s="68"/>
      <c r="B202" s="227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</row>
    <row r="203" spans="1:77" x14ac:dyDescent="0.35">
      <c r="A203" s="68"/>
      <c r="B203" s="227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</row>
    <row r="204" spans="1:77" x14ac:dyDescent="0.35">
      <c r="A204" s="68"/>
      <c r="B204" s="227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</row>
    <row r="205" spans="1:77" x14ac:dyDescent="0.35">
      <c r="A205" s="68"/>
      <c r="B205" s="227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</row>
    <row r="206" spans="1:77" x14ac:dyDescent="0.35">
      <c r="A206" s="68"/>
      <c r="B206" s="227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</row>
    <row r="207" spans="1:77" x14ac:dyDescent="0.35">
      <c r="A207" s="68"/>
      <c r="B207" s="401"/>
      <c r="C207" s="402"/>
      <c r="D207" s="402"/>
      <c r="E207" s="402"/>
      <c r="F207" s="402"/>
      <c r="G207" s="402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</row>
    <row r="208" spans="1:77" x14ac:dyDescent="0.35">
      <c r="A208" s="68"/>
      <c r="B208" s="227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</row>
    <row r="209" spans="1:77" x14ac:dyDescent="0.35">
      <c r="A209" s="68"/>
      <c r="B209" s="227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</row>
    <row r="210" spans="1:77" x14ac:dyDescent="0.35">
      <c r="A210" s="68"/>
      <c r="B210" s="227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</row>
    <row r="211" spans="1:77" x14ac:dyDescent="0.35">
      <c r="A211" s="68"/>
      <c r="B211" s="227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</row>
    <row r="212" spans="1:77" x14ac:dyDescent="0.35">
      <c r="A212" s="68"/>
      <c r="B212" s="227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</row>
    <row r="213" spans="1:77" x14ac:dyDescent="0.35">
      <c r="A213" s="68"/>
      <c r="B213" s="227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</row>
    <row r="214" spans="1:77" x14ac:dyDescent="0.35">
      <c r="A214" s="68"/>
      <c r="B214" s="227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</row>
    <row r="215" spans="1:77" x14ac:dyDescent="0.35">
      <c r="A215" s="68"/>
      <c r="B215" s="227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</row>
    <row r="216" spans="1:77" x14ac:dyDescent="0.35">
      <c r="A216" s="68"/>
      <c r="B216" s="227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</row>
    <row r="217" spans="1:77" x14ac:dyDescent="0.35">
      <c r="A217" s="68"/>
      <c r="B217" s="227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</row>
    <row r="218" spans="1:77" x14ac:dyDescent="0.35">
      <c r="A218" s="68"/>
      <c r="B218" s="227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</row>
    <row r="219" spans="1:77" x14ac:dyDescent="0.35">
      <c r="A219" s="68"/>
      <c r="B219" s="227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</row>
    <row r="220" spans="1:77" x14ac:dyDescent="0.35">
      <c r="A220" s="68"/>
      <c r="B220" s="227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</row>
    <row r="221" spans="1:77" x14ac:dyDescent="0.35">
      <c r="A221" s="68"/>
      <c r="B221" s="227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</row>
    <row r="222" spans="1:77" x14ac:dyDescent="0.35">
      <c r="A222" s="68"/>
      <c r="B222" s="227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</row>
    <row r="223" spans="1:77" x14ac:dyDescent="0.35">
      <c r="A223" s="68"/>
      <c r="B223" s="227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</row>
    <row r="224" spans="1:77" x14ac:dyDescent="0.35">
      <c r="A224" s="68"/>
      <c r="B224" s="227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</row>
    <row r="225" spans="1:77" x14ac:dyDescent="0.35">
      <c r="A225" s="68"/>
      <c r="B225" s="227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</row>
    <row r="226" spans="1:77" x14ac:dyDescent="0.35">
      <c r="A226" s="68"/>
      <c r="B226" s="227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</row>
    <row r="227" spans="1:77" x14ac:dyDescent="0.35">
      <c r="A227" s="68"/>
      <c r="B227" s="227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</row>
    <row r="228" spans="1:77" x14ac:dyDescent="0.35">
      <c r="A228" s="68"/>
      <c r="B228" s="227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</row>
    <row r="229" spans="1:77" x14ac:dyDescent="0.35">
      <c r="A229" s="68"/>
      <c r="B229" s="227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</row>
    <row r="230" spans="1:77" x14ac:dyDescent="0.35">
      <c r="A230" s="68"/>
      <c r="B230" s="227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</row>
    <row r="231" spans="1:77" x14ac:dyDescent="0.35">
      <c r="A231" s="68"/>
      <c r="B231" s="227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</row>
    <row r="232" spans="1:77" x14ac:dyDescent="0.35">
      <c r="A232" s="68"/>
      <c r="B232" s="227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</row>
    <row r="233" spans="1:77" x14ac:dyDescent="0.35">
      <c r="A233" s="68"/>
      <c r="B233" s="227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</row>
    <row r="234" spans="1:77" x14ac:dyDescent="0.35">
      <c r="A234" s="68"/>
      <c r="B234" s="227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</row>
    <row r="235" spans="1:77" x14ac:dyDescent="0.35">
      <c r="A235" s="68"/>
      <c r="B235" s="227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</row>
    <row r="236" spans="1:77" x14ac:dyDescent="0.35">
      <c r="A236" s="68"/>
      <c r="B236" s="227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</row>
    <row r="237" spans="1:77" x14ac:dyDescent="0.35">
      <c r="A237" s="68"/>
      <c r="B237" s="227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</row>
    <row r="238" spans="1:77" x14ac:dyDescent="0.35">
      <c r="A238" s="68"/>
      <c r="B238" s="227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</row>
    <row r="239" spans="1:77" x14ac:dyDescent="0.35">
      <c r="A239" s="68"/>
      <c r="B239" s="227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</row>
    <row r="240" spans="1:77" x14ac:dyDescent="0.35">
      <c r="A240" s="68"/>
      <c r="B240" s="227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</row>
    <row r="241" spans="1:77" x14ac:dyDescent="0.35">
      <c r="A241" s="68"/>
      <c r="B241" s="227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</row>
    <row r="242" spans="1:77" x14ac:dyDescent="0.35">
      <c r="A242" s="68"/>
      <c r="B242" s="227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</row>
    <row r="243" spans="1:77" x14ac:dyDescent="0.35">
      <c r="A243" s="68"/>
      <c r="B243" s="227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</row>
    <row r="244" spans="1:77" x14ac:dyDescent="0.35">
      <c r="A244" s="68"/>
      <c r="B244" s="227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</row>
    <row r="245" spans="1:77" x14ac:dyDescent="0.35">
      <c r="A245" s="68"/>
      <c r="B245" s="227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</row>
    <row r="246" spans="1:77" x14ac:dyDescent="0.35">
      <c r="A246" s="68"/>
      <c r="B246" s="227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</row>
    <row r="247" spans="1:77" x14ac:dyDescent="0.35">
      <c r="A247" s="68"/>
      <c r="B247" s="227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</row>
    <row r="248" spans="1:77" x14ac:dyDescent="0.35">
      <c r="A248" s="68"/>
      <c r="B248" s="227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</row>
    <row r="249" spans="1:77" x14ac:dyDescent="0.35">
      <c r="A249" s="68"/>
      <c r="B249" s="227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</row>
    <row r="250" spans="1:77" x14ac:dyDescent="0.35">
      <c r="A250" s="68"/>
      <c r="B250" s="227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</row>
    <row r="251" spans="1:77" x14ac:dyDescent="0.35">
      <c r="A251" s="68"/>
      <c r="B251" s="227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</row>
    <row r="252" spans="1:77" x14ac:dyDescent="0.35">
      <c r="A252" s="68"/>
      <c r="B252" s="227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</row>
    <row r="253" spans="1:77" x14ac:dyDescent="0.35">
      <c r="A253" s="68"/>
      <c r="B253" s="227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</row>
    <row r="254" spans="1:77" x14ac:dyDescent="0.35">
      <c r="A254" s="68"/>
      <c r="B254" s="227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</row>
    <row r="255" spans="1:77" x14ac:dyDescent="0.35">
      <c r="A255" s="68"/>
      <c r="B255" s="227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</row>
    <row r="256" spans="1:77" x14ac:dyDescent="0.35">
      <c r="A256" s="68"/>
      <c r="B256" s="227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</row>
    <row r="257" spans="1:77" x14ac:dyDescent="0.35">
      <c r="A257" s="68"/>
      <c r="B257" s="227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</row>
    <row r="258" spans="1:77" x14ac:dyDescent="0.35">
      <c r="A258" s="68"/>
      <c r="B258" s="227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</row>
    <row r="259" spans="1:77" x14ac:dyDescent="0.35">
      <c r="A259" s="68"/>
      <c r="B259" s="227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</row>
    <row r="260" spans="1:77" x14ac:dyDescent="0.35">
      <c r="A260" s="68"/>
      <c r="B260" s="227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</row>
    <row r="261" spans="1:77" x14ac:dyDescent="0.35">
      <c r="A261" s="68"/>
      <c r="B261" s="227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</row>
    <row r="262" spans="1:77" x14ac:dyDescent="0.35">
      <c r="A262" s="68"/>
      <c r="B262" s="227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</row>
    <row r="263" spans="1:77" x14ac:dyDescent="0.35">
      <c r="A263" s="68"/>
      <c r="B263" s="227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</row>
    <row r="264" spans="1:77" x14ac:dyDescent="0.35">
      <c r="A264" s="68"/>
      <c r="B264" s="227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</row>
    <row r="265" spans="1:77" x14ac:dyDescent="0.35">
      <c r="A265" s="68"/>
      <c r="B265" s="227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</row>
    <row r="266" spans="1:77" x14ac:dyDescent="0.35">
      <c r="A266" s="68"/>
      <c r="B266" s="227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</row>
    <row r="267" spans="1:77" x14ac:dyDescent="0.35">
      <c r="A267" s="68"/>
      <c r="B267" s="227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</row>
    <row r="268" spans="1:77" x14ac:dyDescent="0.35">
      <c r="A268" s="68"/>
      <c r="B268" s="227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</row>
    <row r="269" spans="1:77" x14ac:dyDescent="0.35">
      <c r="A269" s="68"/>
      <c r="B269" s="227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</row>
    <row r="270" spans="1:77" x14ac:dyDescent="0.35">
      <c r="A270" s="68"/>
      <c r="B270" s="227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</row>
    <row r="271" spans="1:77" x14ac:dyDescent="0.35">
      <c r="A271" s="68"/>
      <c r="B271" s="227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</row>
    <row r="272" spans="1:77" x14ac:dyDescent="0.35">
      <c r="A272" s="68"/>
      <c r="B272" s="227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</row>
    <row r="273" spans="1:77" x14ac:dyDescent="0.35">
      <c r="A273" s="68"/>
      <c r="B273" s="227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</row>
    <row r="274" spans="1:77" x14ac:dyDescent="0.35">
      <c r="A274" s="68"/>
      <c r="B274" s="227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</row>
    <row r="275" spans="1:77" x14ac:dyDescent="0.35">
      <c r="A275" s="68"/>
      <c r="B275" s="227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</row>
    <row r="276" spans="1:77" x14ac:dyDescent="0.35">
      <c r="A276" s="68"/>
      <c r="B276" s="227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</row>
    <row r="277" spans="1:77" x14ac:dyDescent="0.35">
      <c r="A277" s="68"/>
      <c r="B277" s="227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</row>
    <row r="278" spans="1:77" x14ac:dyDescent="0.35">
      <c r="A278" s="68"/>
      <c r="B278" s="227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</row>
    <row r="279" spans="1:77" x14ac:dyDescent="0.35">
      <c r="A279" s="68"/>
      <c r="B279" s="227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</row>
    <row r="280" spans="1:77" x14ac:dyDescent="0.35">
      <c r="A280" s="68"/>
      <c r="B280" s="227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</row>
    <row r="281" spans="1:77" x14ac:dyDescent="0.35">
      <c r="A281" s="68"/>
      <c r="B281" s="227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</row>
    <row r="282" spans="1:77" x14ac:dyDescent="0.35">
      <c r="A282" s="68"/>
      <c r="B282" s="227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</row>
    <row r="283" spans="1:77" x14ac:dyDescent="0.35">
      <c r="A283" s="68"/>
      <c r="B283" s="227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</row>
    <row r="284" spans="1:77" x14ac:dyDescent="0.35">
      <c r="A284" s="68"/>
      <c r="B284" s="227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</row>
    <row r="285" spans="1:77" x14ac:dyDescent="0.35">
      <c r="A285" s="68"/>
      <c r="B285" s="227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</row>
    <row r="286" spans="1:77" x14ac:dyDescent="0.35">
      <c r="A286" s="68"/>
      <c r="B286" s="227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</row>
    <row r="287" spans="1:77" x14ac:dyDescent="0.35">
      <c r="A287" s="68"/>
      <c r="B287" s="227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</row>
    <row r="288" spans="1:77" x14ac:dyDescent="0.35">
      <c r="A288" s="68"/>
      <c r="B288" s="227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</row>
    <row r="289" spans="1:77" x14ac:dyDescent="0.35">
      <c r="A289" s="68"/>
      <c r="B289" s="227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</row>
    <row r="290" spans="1:77" x14ac:dyDescent="0.35">
      <c r="A290" s="68"/>
      <c r="B290" s="22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</row>
    <row r="291" spans="1:77" x14ac:dyDescent="0.35">
      <c r="A291" s="68"/>
      <c r="B291" s="227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</row>
    <row r="292" spans="1:77" x14ac:dyDescent="0.35">
      <c r="A292" s="68"/>
      <c r="B292" s="227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</row>
    <row r="293" spans="1:77" x14ac:dyDescent="0.35">
      <c r="A293" s="68"/>
      <c r="B293" s="227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</row>
    <row r="294" spans="1:77" x14ac:dyDescent="0.35">
      <c r="A294" s="68"/>
      <c r="B294" s="227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</row>
    <row r="295" spans="1:77" x14ac:dyDescent="0.35">
      <c r="A295" s="68"/>
      <c r="B295" s="227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</row>
    <row r="296" spans="1:77" x14ac:dyDescent="0.35">
      <c r="A296" s="68"/>
      <c r="B296" s="227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</row>
    <row r="297" spans="1:77" x14ac:dyDescent="0.35">
      <c r="A297" s="68"/>
      <c r="B297" s="227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</row>
    <row r="298" spans="1:77" x14ac:dyDescent="0.35">
      <c r="A298" s="68"/>
      <c r="B298" s="227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</row>
    <row r="299" spans="1:77" x14ac:dyDescent="0.35">
      <c r="A299" s="68"/>
      <c r="B299" s="227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</row>
    <row r="300" spans="1:77" x14ac:dyDescent="0.35">
      <c r="A300" s="68"/>
      <c r="B300" s="227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</row>
    <row r="301" spans="1:77" x14ac:dyDescent="0.35">
      <c r="A301" s="68"/>
      <c r="B301" s="227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</row>
    <row r="302" spans="1:77" x14ac:dyDescent="0.35">
      <c r="A302" s="68"/>
      <c r="B302" s="227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</row>
    <row r="303" spans="1:77" x14ac:dyDescent="0.35">
      <c r="A303" s="68"/>
      <c r="B303" s="227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</row>
    <row r="304" spans="1:77" x14ac:dyDescent="0.35">
      <c r="A304" s="68"/>
      <c r="B304" s="227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</row>
    <row r="305" spans="1:77" x14ac:dyDescent="0.35">
      <c r="A305" s="68"/>
      <c r="B305" s="227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</row>
    <row r="306" spans="1:77" x14ac:dyDescent="0.35">
      <c r="A306" s="68"/>
      <c r="B306" s="227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</row>
    <row r="307" spans="1:77" x14ac:dyDescent="0.35">
      <c r="A307" s="68"/>
      <c r="B307" s="227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</row>
    <row r="308" spans="1:77" x14ac:dyDescent="0.35">
      <c r="A308" s="68"/>
      <c r="B308" s="227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</row>
    <row r="309" spans="1:77" x14ac:dyDescent="0.35">
      <c r="A309" s="68"/>
      <c r="B309" s="227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</row>
    <row r="310" spans="1:77" x14ac:dyDescent="0.35">
      <c r="A310" s="68"/>
      <c r="B310" s="227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</row>
    <row r="311" spans="1:77" x14ac:dyDescent="0.35">
      <c r="A311" s="68"/>
      <c r="B311" s="227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</row>
    <row r="312" spans="1:77" x14ac:dyDescent="0.35">
      <c r="A312" s="68"/>
      <c r="B312" s="227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</row>
    <row r="313" spans="1:77" x14ac:dyDescent="0.35">
      <c r="A313" s="68"/>
      <c r="B313" s="227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</row>
    <row r="314" spans="1:77" x14ac:dyDescent="0.35">
      <c r="A314" s="68"/>
      <c r="B314" s="227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</row>
    <row r="315" spans="1:77" x14ac:dyDescent="0.35">
      <c r="A315" s="68"/>
      <c r="B315" s="227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</row>
    <row r="316" spans="1:77" x14ac:dyDescent="0.35">
      <c r="A316" s="68"/>
      <c r="B316" s="227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</row>
    <row r="317" spans="1:77" x14ac:dyDescent="0.35">
      <c r="A317" s="68"/>
      <c r="B317" s="227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</row>
    <row r="318" spans="1:77" x14ac:dyDescent="0.35">
      <c r="A318" s="68"/>
      <c r="B318" s="227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</row>
    <row r="319" spans="1:77" x14ac:dyDescent="0.35">
      <c r="A319" s="68"/>
      <c r="B319" s="227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</row>
    <row r="320" spans="1:77" x14ac:dyDescent="0.35">
      <c r="A320" s="68"/>
      <c r="B320" s="227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</row>
    <row r="321" spans="1:77" x14ac:dyDescent="0.35">
      <c r="A321" s="68"/>
      <c r="B321" s="227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</row>
    <row r="322" spans="1:77" x14ac:dyDescent="0.35">
      <c r="A322" s="68"/>
      <c r="B322" s="227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</row>
    <row r="323" spans="1:77" x14ac:dyDescent="0.35">
      <c r="A323" s="68"/>
      <c r="B323" s="227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</row>
    <row r="324" spans="1:77" x14ac:dyDescent="0.35">
      <c r="A324" s="68"/>
      <c r="B324" s="227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</row>
    <row r="325" spans="1:77" x14ac:dyDescent="0.35">
      <c r="A325" s="68"/>
      <c r="B325" s="227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</row>
    <row r="326" spans="1:77" x14ac:dyDescent="0.35">
      <c r="A326" s="68"/>
      <c r="B326" s="227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</row>
    <row r="327" spans="1:77" x14ac:dyDescent="0.35">
      <c r="A327" s="68"/>
      <c r="B327" s="227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</row>
    <row r="328" spans="1:77" x14ac:dyDescent="0.35">
      <c r="A328" s="68"/>
      <c r="B328" s="227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</row>
    <row r="329" spans="1:77" x14ac:dyDescent="0.35">
      <c r="A329" s="68"/>
      <c r="B329" s="227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</row>
    <row r="330" spans="1:77" x14ac:dyDescent="0.35">
      <c r="A330" s="68"/>
      <c r="B330" s="227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</row>
    <row r="331" spans="1:77" x14ac:dyDescent="0.35">
      <c r="A331" s="68"/>
      <c r="B331" s="227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</row>
    <row r="332" spans="1:77" x14ac:dyDescent="0.35">
      <c r="A332" s="68"/>
      <c r="B332" s="227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</row>
    <row r="333" spans="1:77" x14ac:dyDescent="0.35">
      <c r="A333" s="68"/>
      <c r="B333" s="227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</row>
    <row r="334" spans="1:77" x14ac:dyDescent="0.35">
      <c r="A334" s="68"/>
      <c r="B334" s="227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</row>
    <row r="335" spans="1:77" x14ac:dyDescent="0.35">
      <c r="A335" s="68"/>
      <c r="B335" s="227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</row>
    <row r="336" spans="1:77" x14ac:dyDescent="0.35">
      <c r="A336" s="68"/>
      <c r="B336" s="227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</row>
    <row r="337" spans="1:77" x14ac:dyDescent="0.35">
      <c r="A337" s="68"/>
      <c r="B337" s="227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</row>
    <row r="338" spans="1:77" x14ac:dyDescent="0.35">
      <c r="A338" s="68"/>
      <c r="B338" s="227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</row>
    <row r="339" spans="1:77" x14ac:dyDescent="0.35">
      <c r="A339" s="68"/>
      <c r="B339" s="227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</row>
    <row r="340" spans="1:77" x14ac:dyDescent="0.35">
      <c r="A340" s="68"/>
      <c r="B340" s="227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</row>
    <row r="341" spans="1:77" x14ac:dyDescent="0.35">
      <c r="A341" s="68"/>
      <c r="B341" s="227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</row>
    <row r="342" spans="1:77" x14ac:dyDescent="0.35">
      <c r="A342" s="68"/>
      <c r="B342" s="227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</row>
    <row r="343" spans="1:77" x14ac:dyDescent="0.35">
      <c r="A343" s="68"/>
      <c r="B343" s="227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</row>
    <row r="344" spans="1:77" x14ac:dyDescent="0.35">
      <c r="A344" s="68"/>
      <c r="B344" s="227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</row>
    <row r="345" spans="1:77" x14ac:dyDescent="0.35">
      <c r="A345" s="68"/>
      <c r="B345" s="227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</row>
    <row r="346" spans="1:77" x14ac:dyDescent="0.35">
      <c r="A346" s="68"/>
      <c r="B346" s="227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</row>
    <row r="347" spans="1:77" x14ac:dyDescent="0.35">
      <c r="A347" s="68"/>
      <c r="B347" s="227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</row>
    <row r="348" spans="1:77" x14ac:dyDescent="0.35">
      <c r="A348" s="68"/>
      <c r="B348" s="227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</row>
    <row r="349" spans="1:77" x14ac:dyDescent="0.35">
      <c r="A349" s="68"/>
      <c r="B349" s="227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</row>
    <row r="350" spans="1:77" x14ac:dyDescent="0.35">
      <c r="A350" s="68"/>
      <c r="B350" s="227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</row>
    <row r="351" spans="1:77" x14ac:dyDescent="0.35">
      <c r="A351" s="68"/>
      <c r="B351" s="227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</row>
    <row r="352" spans="1:77" x14ac:dyDescent="0.35">
      <c r="A352" s="68"/>
      <c r="B352" s="227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</row>
    <row r="353" spans="1:77" x14ac:dyDescent="0.35">
      <c r="A353" s="68"/>
      <c r="B353" s="227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</row>
    <row r="354" spans="1:77" x14ac:dyDescent="0.35">
      <c r="A354" s="68"/>
      <c r="B354" s="227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</row>
    <row r="355" spans="1:77" x14ac:dyDescent="0.35">
      <c r="A355" s="68"/>
      <c r="B355" s="227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</row>
    <row r="356" spans="1:77" x14ac:dyDescent="0.35">
      <c r="A356" s="68"/>
      <c r="B356" s="227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</row>
    <row r="357" spans="1:77" x14ac:dyDescent="0.35">
      <c r="A357" s="68"/>
      <c r="B357" s="227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</row>
    <row r="358" spans="1:77" x14ac:dyDescent="0.35">
      <c r="A358" s="68"/>
      <c r="B358" s="227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</row>
    <row r="359" spans="1:77" x14ac:dyDescent="0.35">
      <c r="A359" s="68"/>
      <c r="B359" s="227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</row>
    <row r="360" spans="1:77" x14ac:dyDescent="0.35">
      <c r="A360" s="68"/>
      <c r="B360" s="227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</row>
    <row r="361" spans="1:77" x14ac:dyDescent="0.35">
      <c r="A361" s="68"/>
      <c r="B361" s="227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</row>
    <row r="362" spans="1:77" x14ac:dyDescent="0.35">
      <c r="A362" s="68"/>
      <c r="B362" s="227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</row>
    <row r="363" spans="1:77" x14ac:dyDescent="0.35">
      <c r="A363" s="68"/>
      <c r="B363" s="227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</row>
    <row r="364" spans="1:77" x14ac:dyDescent="0.35">
      <c r="A364" s="68"/>
      <c r="B364" s="227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</row>
    <row r="365" spans="1:77" x14ac:dyDescent="0.35">
      <c r="A365" s="68"/>
      <c r="B365" s="227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</row>
    <row r="366" spans="1:77" x14ac:dyDescent="0.35">
      <c r="A366" s="68"/>
      <c r="B366" s="227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</row>
    <row r="367" spans="1:77" x14ac:dyDescent="0.35">
      <c r="A367" s="68"/>
      <c r="B367" s="227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</row>
    <row r="368" spans="1:77" x14ac:dyDescent="0.35">
      <c r="A368" s="68"/>
      <c r="B368" s="227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</row>
    <row r="369" spans="1:77" x14ac:dyDescent="0.35">
      <c r="A369" s="68"/>
      <c r="B369" s="227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</row>
    <row r="370" spans="1:77" x14ac:dyDescent="0.35">
      <c r="A370" s="68"/>
      <c r="B370" s="227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</row>
    <row r="371" spans="1:77" x14ac:dyDescent="0.35">
      <c r="A371" s="68"/>
      <c r="B371" s="227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</row>
    <row r="372" spans="1:77" x14ac:dyDescent="0.35">
      <c r="A372" s="68"/>
      <c r="B372" s="227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</row>
    <row r="373" spans="1:77" x14ac:dyDescent="0.35">
      <c r="A373" s="68"/>
      <c r="B373" s="227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</row>
    <row r="374" spans="1:77" x14ac:dyDescent="0.35">
      <c r="A374" s="68"/>
      <c r="B374" s="227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</row>
    <row r="375" spans="1:77" x14ac:dyDescent="0.35">
      <c r="A375" s="68"/>
      <c r="B375" s="227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</row>
    <row r="376" spans="1:77" x14ac:dyDescent="0.35">
      <c r="A376" s="68"/>
      <c r="B376" s="227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</row>
    <row r="377" spans="1:77" x14ac:dyDescent="0.35">
      <c r="A377" s="68"/>
      <c r="B377" s="227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</row>
    <row r="378" spans="1:77" x14ac:dyDescent="0.35">
      <c r="A378" s="68"/>
      <c r="B378" s="227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</row>
    <row r="379" spans="1:77" x14ac:dyDescent="0.35">
      <c r="A379" s="68"/>
      <c r="B379" s="227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</row>
    <row r="380" spans="1:77" x14ac:dyDescent="0.35">
      <c r="A380" s="68"/>
      <c r="B380" s="227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35">
      <c r="A381" s="68"/>
      <c r="B381" s="227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</row>
    <row r="382" spans="1:77" x14ac:dyDescent="0.35">
      <c r="A382" s="68"/>
      <c r="B382" s="227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</row>
    <row r="383" spans="1:77" x14ac:dyDescent="0.35">
      <c r="A383" s="68"/>
      <c r="B383" s="227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</row>
    <row r="384" spans="1:77" x14ac:dyDescent="0.35">
      <c r="A384" s="68"/>
      <c r="B384" s="227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</row>
    <row r="385" spans="1:77" x14ac:dyDescent="0.35">
      <c r="A385" s="68"/>
      <c r="B385" s="227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</row>
    <row r="386" spans="1:77" x14ac:dyDescent="0.35">
      <c r="A386" s="68"/>
      <c r="B386" s="227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</row>
    <row r="387" spans="1:77" x14ac:dyDescent="0.35">
      <c r="A387" s="68"/>
      <c r="B387" s="227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</row>
    <row r="388" spans="1:77" x14ac:dyDescent="0.35">
      <c r="A388" s="68"/>
      <c r="B388" s="227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</row>
    <row r="389" spans="1:77" x14ac:dyDescent="0.35">
      <c r="A389" s="68"/>
      <c r="B389" s="227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</row>
    <row r="390" spans="1:77" x14ac:dyDescent="0.35">
      <c r="A390" s="68"/>
      <c r="B390" s="227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</row>
    <row r="391" spans="1:77" x14ac:dyDescent="0.35">
      <c r="A391" s="68"/>
      <c r="B391" s="227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</row>
    <row r="392" spans="1:77" x14ac:dyDescent="0.35">
      <c r="A392" s="68"/>
      <c r="B392" s="227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</row>
    <row r="393" spans="1:77" x14ac:dyDescent="0.35">
      <c r="A393" s="68"/>
      <c r="B393" s="227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</row>
    <row r="394" spans="1:77" x14ac:dyDescent="0.35">
      <c r="A394" s="68"/>
      <c r="B394" s="227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</row>
    <row r="395" spans="1:77" x14ac:dyDescent="0.35">
      <c r="A395" s="68"/>
      <c r="B395" s="227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</row>
    <row r="396" spans="1:77" x14ac:dyDescent="0.35">
      <c r="A396" s="68"/>
      <c r="B396" s="227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</row>
    <row r="397" spans="1:77" x14ac:dyDescent="0.35">
      <c r="A397" s="68"/>
      <c r="B397" s="227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</row>
    <row r="398" spans="1:77" x14ac:dyDescent="0.35">
      <c r="A398" s="68"/>
      <c r="B398" s="227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</row>
    <row r="399" spans="1:77" x14ac:dyDescent="0.35">
      <c r="A399" s="68"/>
      <c r="B399" s="227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</row>
    <row r="400" spans="1:77" x14ac:dyDescent="0.35">
      <c r="A400" s="68"/>
      <c r="B400" s="227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</row>
    <row r="401" spans="1:77" x14ac:dyDescent="0.35">
      <c r="A401" s="68"/>
      <c r="B401" s="227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</row>
    <row r="402" spans="1:77" x14ac:dyDescent="0.35">
      <c r="A402" s="68"/>
      <c r="B402" s="227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</row>
    <row r="403" spans="1:77" x14ac:dyDescent="0.35">
      <c r="A403" s="68"/>
      <c r="B403" s="227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</row>
    <row r="404" spans="1:77" x14ac:dyDescent="0.35">
      <c r="A404" s="68"/>
      <c r="B404" s="227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</row>
    <row r="405" spans="1:77" x14ac:dyDescent="0.35">
      <c r="A405" s="68"/>
      <c r="B405" s="227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</row>
    <row r="406" spans="1:77" x14ac:dyDescent="0.35">
      <c r="A406" s="68"/>
      <c r="B406" s="227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</row>
    <row r="407" spans="1:77" x14ac:dyDescent="0.35">
      <c r="A407" s="68"/>
      <c r="B407" s="227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</row>
    <row r="408" spans="1:77" x14ac:dyDescent="0.35">
      <c r="A408" s="68"/>
      <c r="B408" s="227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</row>
    <row r="409" spans="1:77" x14ac:dyDescent="0.35">
      <c r="A409" s="68"/>
      <c r="B409" s="227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</row>
    <row r="410" spans="1:77" x14ac:dyDescent="0.35">
      <c r="A410" s="68"/>
      <c r="B410" s="227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</row>
    <row r="411" spans="1:77" x14ac:dyDescent="0.35">
      <c r="A411" s="68"/>
      <c r="B411" s="227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</row>
    <row r="412" spans="1:77" x14ac:dyDescent="0.35">
      <c r="A412" s="68"/>
      <c r="B412" s="227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</row>
    <row r="413" spans="1:77" x14ac:dyDescent="0.35">
      <c r="A413" s="68"/>
      <c r="B413" s="227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</row>
    <row r="414" spans="1:77" x14ac:dyDescent="0.35">
      <c r="A414" s="68"/>
      <c r="B414" s="227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</row>
    <row r="415" spans="1:77" x14ac:dyDescent="0.35">
      <c r="A415" s="68"/>
      <c r="B415" s="227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</row>
    <row r="416" spans="1:77" x14ac:dyDescent="0.35">
      <c r="A416" s="68"/>
      <c r="B416" s="227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</row>
    <row r="417" spans="1:77" x14ac:dyDescent="0.35">
      <c r="A417" s="68"/>
      <c r="B417" s="227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</row>
    <row r="418" spans="1:77" x14ac:dyDescent="0.35">
      <c r="A418" s="68"/>
      <c r="B418" s="227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</row>
    <row r="419" spans="1:77" x14ac:dyDescent="0.35">
      <c r="A419" s="68"/>
      <c r="B419" s="227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</row>
    <row r="420" spans="1:77" x14ac:dyDescent="0.35">
      <c r="A420" s="68"/>
      <c r="B420" s="227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</row>
    <row r="421" spans="1:77" x14ac:dyDescent="0.35">
      <c r="A421" s="68"/>
      <c r="B421" s="227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</row>
    <row r="422" spans="1:77" x14ac:dyDescent="0.35">
      <c r="A422" s="68"/>
      <c r="B422" s="227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</row>
    <row r="423" spans="1:77" x14ac:dyDescent="0.35">
      <c r="A423" s="68"/>
      <c r="B423" s="227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</row>
    <row r="424" spans="1:77" x14ac:dyDescent="0.35">
      <c r="A424" s="68"/>
      <c r="B424" s="227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</row>
    <row r="425" spans="1:77" x14ac:dyDescent="0.35">
      <c r="A425" s="68"/>
      <c r="B425" s="227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</row>
    <row r="426" spans="1:77" x14ac:dyDescent="0.35">
      <c r="A426" s="68"/>
      <c r="B426" s="227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</row>
    <row r="427" spans="1:77" x14ac:dyDescent="0.35">
      <c r="A427" s="68"/>
      <c r="B427" s="227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</row>
    <row r="428" spans="1:77" x14ac:dyDescent="0.35">
      <c r="A428" s="68"/>
      <c r="B428" s="227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</row>
    <row r="429" spans="1:77" x14ac:dyDescent="0.35">
      <c r="A429" s="68"/>
      <c r="B429" s="227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</row>
    <row r="430" spans="1:77" x14ac:dyDescent="0.35">
      <c r="A430" s="68"/>
      <c r="B430" s="227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</row>
    <row r="431" spans="1:77" x14ac:dyDescent="0.35">
      <c r="A431" s="68"/>
      <c r="B431" s="227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</row>
    <row r="432" spans="1:77" x14ac:dyDescent="0.35">
      <c r="A432" s="68"/>
      <c r="B432" s="227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</row>
    <row r="433" spans="1:77" x14ac:dyDescent="0.35">
      <c r="A433" s="68"/>
      <c r="B433" s="227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</row>
    <row r="434" spans="1:77" x14ac:dyDescent="0.35">
      <c r="A434" s="68"/>
      <c r="B434" s="227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</row>
    <row r="435" spans="1:77" x14ac:dyDescent="0.35">
      <c r="A435" s="68"/>
      <c r="B435" s="227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</row>
    <row r="436" spans="1:77" x14ac:dyDescent="0.35">
      <c r="A436" s="68"/>
      <c r="B436" s="227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</row>
    <row r="437" spans="1:77" x14ac:dyDescent="0.35">
      <c r="A437" s="68"/>
      <c r="B437" s="227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</row>
    <row r="438" spans="1:77" x14ac:dyDescent="0.35">
      <c r="A438" s="68"/>
      <c r="B438" s="227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</row>
    <row r="439" spans="1:77" x14ac:dyDescent="0.35">
      <c r="A439" s="68"/>
      <c r="B439" s="227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</row>
    <row r="440" spans="1:77" x14ac:dyDescent="0.35">
      <c r="A440" s="68"/>
      <c r="B440" s="227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  <c r="BJ440" s="68"/>
      <c r="BK440" s="68"/>
      <c r="BL440" s="68"/>
      <c r="BM440" s="68"/>
      <c r="BN440" s="68"/>
      <c r="BO440" s="68"/>
      <c r="BP440" s="68"/>
      <c r="BQ440" s="68"/>
      <c r="BR440" s="68"/>
      <c r="BS440" s="68"/>
      <c r="BT440" s="68"/>
      <c r="BU440" s="68"/>
      <c r="BV440" s="68"/>
      <c r="BW440" s="68"/>
      <c r="BX440" s="68"/>
      <c r="BY440" s="68"/>
    </row>
    <row r="441" spans="1:77" x14ac:dyDescent="0.35">
      <c r="A441" s="68"/>
      <c r="B441" s="227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  <c r="BJ441" s="68"/>
      <c r="BK441" s="68"/>
      <c r="BL441" s="68"/>
      <c r="BM441" s="68"/>
      <c r="BN441" s="68"/>
      <c r="BO441" s="68"/>
      <c r="BP441" s="68"/>
      <c r="BQ441" s="68"/>
      <c r="BR441" s="68"/>
      <c r="BS441" s="68"/>
      <c r="BT441" s="68"/>
      <c r="BU441" s="68"/>
      <c r="BV441" s="68"/>
      <c r="BW441" s="68"/>
      <c r="BX441" s="68"/>
      <c r="BY441" s="68"/>
    </row>
    <row r="442" spans="1:77" x14ac:dyDescent="0.35">
      <c r="A442" s="68"/>
      <c r="B442" s="227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  <c r="BJ442" s="68"/>
      <c r="BK442" s="68"/>
      <c r="BL442" s="68"/>
      <c r="BM442" s="68"/>
      <c r="BN442" s="68"/>
      <c r="BO442" s="68"/>
      <c r="BP442" s="68"/>
      <c r="BQ442" s="68"/>
      <c r="BR442" s="68"/>
      <c r="BS442" s="68"/>
      <c r="BT442" s="68"/>
      <c r="BU442" s="68"/>
      <c r="BV442" s="68"/>
      <c r="BW442" s="68"/>
      <c r="BX442" s="68"/>
      <c r="BY442" s="68"/>
    </row>
    <row r="443" spans="1:77" x14ac:dyDescent="0.35">
      <c r="A443" s="68"/>
      <c r="B443" s="227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  <c r="BF443" s="68"/>
      <c r="BG443" s="68"/>
      <c r="BH443" s="68"/>
      <c r="BI443" s="68"/>
      <c r="BJ443" s="68"/>
      <c r="BK443" s="68"/>
      <c r="BL443" s="68"/>
      <c r="BM443" s="68"/>
      <c r="BN443" s="68"/>
      <c r="BO443" s="68"/>
      <c r="BP443" s="68"/>
      <c r="BQ443" s="68"/>
      <c r="BR443" s="68"/>
      <c r="BS443" s="68"/>
      <c r="BT443" s="68"/>
      <c r="BU443" s="68"/>
      <c r="BV443" s="68"/>
      <c r="BW443" s="68"/>
      <c r="BX443" s="68"/>
      <c r="BY443" s="68"/>
    </row>
    <row r="444" spans="1:77" x14ac:dyDescent="0.35">
      <c r="A444" s="68"/>
      <c r="B444" s="227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  <c r="BF444" s="68"/>
      <c r="BG444" s="68"/>
      <c r="BH444" s="68"/>
      <c r="BI444" s="68"/>
      <c r="BJ444" s="68"/>
      <c r="BK444" s="68"/>
      <c r="BL444" s="68"/>
      <c r="BM444" s="68"/>
      <c r="BN444" s="68"/>
      <c r="BO444" s="68"/>
      <c r="BP444" s="68"/>
      <c r="BQ444" s="68"/>
      <c r="BR444" s="68"/>
      <c r="BS444" s="68"/>
      <c r="BT444" s="68"/>
      <c r="BU444" s="68"/>
      <c r="BV444" s="68"/>
      <c r="BW444" s="68"/>
      <c r="BX444" s="68"/>
      <c r="BY444" s="68"/>
    </row>
    <row r="445" spans="1:77" x14ac:dyDescent="0.35">
      <c r="A445" s="68"/>
      <c r="B445" s="227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  <c r="BF445" s="68"/>
      <c r="BG445" s="68"/>
      <c r="BH445" s="68"/>
      <c r="BI445" s="68"/>
      <c r="BJ445" s="68"/>
      <c r="BK445" s="68"/>
      <c r="BL445" s="68"/>
      <c r="BM445" s="68"/>
      <c r="BN445" s="68"/>
      <c r="BO445" s="68"/>
      <c r="BP445" s="68"/>
      <c r="BQ445" s="68"/>
      <c r="BR445" s="68"/>
      <c r="BS445" s="68"/>
      <c r="BT445" s="68"/>
      <c r="BU445" s="68"/>
      <c r="BV445" s="68"/>
      <c r="BW445" s="68"/>
      <c r="BX445" s="68"/>
      <c r="BY445" s="68"/>
    </row>
    <row r="446" spans="1:77" x14ac:dyDescent="0.35">
      <c r="A446" s="68"/>
      <c r="B446" s="227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  <c r="BF446" s="68"/>
      <c r="BG446" s="68"/>
      <c r="BH446" s="68"/>
      <c r="BI446" s="68"/>
      <c r="BJ446" s="68"/>
      <c r="BK446" s="68"/>
      <c r="BL446" s="68"/>
      <c r="BM446" s="68"/>
      <c r="BN446" s="68"/>
      <c r="BO446" s="68"/>
      <c r="BP446" s="68"/>
      <c r="BQ446" s="68"/>
      <c r="BR446" s="68"/>
      <c r="BS446" s="68"/>
      <c r="BT446" s="68"/>
      <c r="BU446" s="68"/>
      <c r="BV446" s="68"/>
      <c r="BW446" s="68"/>
      <c r="BX446" s="68"/>
      <c r="BY446" s="68"/>
    </row>
    <row r="447" spans="1:77" x14ac:dyDescent="0.35">
      <c r="A447" s="68"/>
      <c r="B447" s="227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  <c r="BF447" s="68"/>
      <c r="BG447" s="68"/>
      <c r="BH447" s="68"/>
      <c r="BI447" s="68"/>
      <c r="BJ447" s="68"/>
      <c r="BK447" s="68"/>
      <c r="BL447" s="68"/>
      <c r="BM447" s="68"/>
      <c r="BN447" s="68"/>
      <c r="BO447" s="68"/>
      <c r="BP447" s="68"/>
      <c r="BQ447" s="68"/>
      <c r="BR447" s="68"/>
      <c r="BS447" s="68"/>
      <c r="BT447" s="68"/>
      <c r="BU447" s="68"/>
      <c r="BV447" s="68"/>
      <c r="BW447" s="68"/>
      <c r="BX447" s="68"/>
      <c r="BY447" s="68"/>
    </row>
    <row r="448" spans="1:77" x14ac:dyDescent="0.35">
      <c r="A448" s="68"/>
      <c r="B448" s="227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  <c r="BF448" s="68"/>
      <c r="BG448" s="68"/>
      <c r="BH448" s="68"/>
      <c r="BI448" s="68"/>
      <c r="BJ448" s="68"/>
      <c r="BK448" s="68"/>
      <c r="BL448" s="68"/>
      <c r="BM448" s="68"/>
      <c r="BN448" s="68"/>
      <c r="BO448" s="68"/>
      <c r="BP448" s="68"/>
      <c r="BQ448" s="68"/>
      <c r="BR448" s="68"/>
      <c r="BS448" s="68"/>
      <c r="BT448" s="68"/>
      <c r="BU448" s="68"/>
      <c r="BV448" s="68"/>
      <c r="BW448" s="68"/>
      <c r="BX448" s="68"/>
      <c r="BY448" s="68"/>
    </row>
    <row r="449" spans="1:77" x14ac:dyDescent="0.35">
      <c r="A449" s="68"/>
      <c r="B449" s="227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  <c r="BF449" s="68"/>
      <c r="BG449" s="68"/>
      <c r="BH449" s="68"/>
      <c r="BI449" s="68"/>
      <c r="BJ449" s="68"/>
      <c r="BK449" s="68"/>
      <c r="BL449" s="68"/>
      <c r="BM449" s="68"/>
      <c r="BN449" s="68"/>
      <c r="BO449" s="68"/>
      <c r="BP449" s="68"/>
      <c r="BQ449" s="68"/>
      <c r="BR449" s="68"/>
      <c r="BS449" s="68"/>
      <c r="BT449" s="68"/>
      <c r="BU449" s="68"/>
      <c r="BV449" s="68"/>
      <c r="BW449" s="68"/>
      <c r="BX449" s="68"/>
      <c r="BY449" s="68"/>
    </row>
    <row r="450" spans="1:77" x14ac:dyDescent="0.35">
      <c r="A450" s="68"/>
      <c r="B450" s="227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  <c r="BF450" s="68"/>
      <c r="BG450" s="68"/>
      <c r="BH450" s="68"/>
      <c r="BI450" s="68"/>
      <c r="BJ450" s="68"/>
      <c r="BK450" s="68"/>
      <c r="BL450" s="68"/>
      <c r="BM450" s="68"/>
      <c r="BN450" s="68"/>
      <c r="BO450" s="68"/>
      <c r="BP450" s="68"/>
      <c r="BQ450" s="68"/>
      <c r="BR450" s="68"/>
      <c r="BS450" s="68"/>
      <c r="BT450" s="68"/>
      <c r="BU450" s="68"/>
      <c r="BV450" s="68"/>
      <c r="BW450" s="68"/>
      <c r="BX450" s="68"/>
      <c r="BY450" s="68"/>
    </row>
    <row r="451" spans="1:77" x14ac:dyDescent="0.35">
      <c r="A451" s="68"/>
      <c r="B451" s="227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  <c r="BF451" s="68"/>
      <c r="BG451" s="68"/>
      <c r="BH451" s="68"/>
      <c r="BI451" s="68"/>
      <c r="BJ451" s="68"/>
      <c r="BK451" s="68"/>
      <c r="BL451" s="68"/>
      <c r="BM451" s="68"/>
      <c r="BN451" s="68"/>
      <c r="BO451" s="68"/>
      <c r="BP451" s="68"/>
      <c r="BQ451" s="68"/>
      <c r="BR451" s="68"/>
      <c r="BS451" s="68"/>
      <c r="BT451" s="68"/>
      <c r="BU451" s="68"/>
      <c r="BV451" s="68"/>
      <c r="BW451" s="68"/>
      <c r="BX451" s="68"/>
      <c r="BY451" s="68"/>
    </row>
    <row r="452" spans="1:77" x14ac:dyDescent="0.35">
      <c r="A452" s="68"/>
      <c r="B452" s="227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  <c r="BF452" s="68"/>
      <c r="BG452" s="68"/>
      <c r="BH452" s="68"/>
      <c r="BI452" s="68"/>
      <c r="BJ452" s="68"/>
      <c r="BK452" s="68"/>
      <c r="BL452" s="68"/>
      <c r="BM452" s="68"/>
      <c r="BN452" s="68"/>
      <c r="BO452" s="68"/>
      <c r="BP452" s="68"/>
      <c r="BQ452" s="68"/>
      <c r="BR452" s="68"/>
      <c r="BS452" s="68"/>
      <c r="BT452" s="68"/>
      <c r="BU452" s="68"/>
      <c r="BV452" s="68"/>
      <c r="BW452" s="68"/>
      <c r="BX452" s="68"/>
      <c r="BY452" s="68"/>
    </row>
    <row r="453" spans="1:77" x14ac:dyDescent="0.35">
      <c r="A453" s="68"/>
      <c r="B453" s="227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  <c r="BF453" s="68"/>
      <c r="BG453" s="68"/>
      <c r="BH453" s="68"/>
      <c r="BI453" s="68"/>
      <c r="BJ453" s="68"/>
      <c r="BK453" s="68"/>
      <c r="BL453" s="68"/>
      <c r="BM453" s="68"/>
      <c r="BN453" s="68"/>
      <c r="BO453" s="68"/>
      <c r="BP453" s="68"/>
      <c r="BQ453" s="68"/>
      <c r="BR453" s="68"/>
      <c r="BS453" s="68"/>
      <c r="BT453" s="68"/>
      <c r="BU453" s="68"/>
      <c r="BV453" s="68"/>
      <c r="BW453" s="68"/>
      <c r="BX453" s="68"/>
      <c r="BY453" s="68"/>
    </row>
    <row r="454" spans="1:77" x14ac:dyDescent="0.35">
      <c r="A454" s="68"/>
      <c r="B454" s="227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  <c r="BF454" s="68"/>
      <c r="BG454" s="68"/>
      <c r="BH454" s="68"/>
      <c r="BI454" s="68"/>
      <c r="BJ454" s="68"/>
      <c r="BK454" s="68"/>
      <c r="BL454" s="68"/>
      <c r="BM454" s="68"/>
      <c r="BN454" s="68"/>
      <c r="BO454" s="68"/>
      <c r="BP454" s="68"/>
      <c r="BQ454" s="68"/>
      <c r="BR454" s="68"/>
      <c r="BS454" s="68"/>
      <c r="BT454" s="68"/>
      <c r="BU454" s="68"/>
      <c r="BV454" s="68"/>
      <c r="BW454" s="68"/>
      <c r="BX454" s="68"/>
      <c r="BY454" s="68"/>
    </row>
    <row r="455" spans="1:77" x14ac:dyDescent="0.35">
      <c r="A455" s="68"/>
      <c r="B455" s="227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  <c r="BF455" s="68"/>
      <c r="BG455" s="68"/>
      <c r="BH455" s="68"/>
      <c r="BI455" s="68"/>
      <c r="BJ455" s="68"/>
      <c r="BK455" s="68"/>
      <c r="BL455" s="68"/>
      <c r="BM455" s="68"/>
      <c r="BN455" s="68"/>
      <c r="BO455" s="68"/>
      <c r="BP455" s="68"/>
      <c r="BQ455" s="68"/>
      <c r="BR455" s="68"/>
      <c r="BS455" s="68"/>
      <c r="BT455" s="68"/>
      <c r="BU455" s="68"/>
      <c r="BV455" s="68"/>
      <c r="BW455" s="68"/>
      <c r="BX455" s="68"/>
      <c r="BY455" s="68"/>
    </row>
    <row r="456" spans="1:77" x14ac:dyDescent="0.35">
      <c r="A456" s="68"/>
      <c r="B456" s="227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  <c r="BF456" s="68"/>
      <c r="BG456" s="68"/>
      <c r="BH456" s="68"/>
      <c r="BI456" s="68"/>
      <c r="BJ456" s="68"/>
      <c r="BK456" s="68"/>
      <c r="BL456" s="68"/>
      <c r="BM456" s="68"/>
      <c r="BN456" s="68"/>
      <c r="BO456" s="68"/>
      <c r="BP456" s="68"/>
      <c r="BQ456" s="68"/>
      <c r="BR456" s="68"/>
      <c r="BS456" s="68"/>
      <c r="BT456" s="68"/>
      <c r="BU456" s="68"/>
      <c r="BV456" s="68"/>
      <c r="BW456" s="68"/>
      <c r="BX456" s="68"/>
      <c r="BY456" s="68"/>
    </row>
    <row r="457" spans="1:77" x14ac:dyDescent="0.35">
      <c r="A457" s="68"/>
      <c r="B457" s="227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  <c r="BF457" s="68"/>
      <c r="BG457" s="68"/>
      <c r="BH457" s="68"/>
      <c r="BI457" s="68"/>
      <c r="BJ457" s="68"/>
      <c r="BK457" s="68"/>
      <c r="BL457" s="68"/>
      <c r="BM457" s="68"/>
      <c r="BN457" s="68"/>
      <c r="BO457" s="68"/>
      <c r="BP457" s="68"/>
      <c r="BQ457" s="68"/>
      <c r="BR457" s="68"/>
      <c r="BS457" s="68"/>
      <c r="BT457" s="68"/>
      <c r="BU457" s="68"/>
      <c r="BV457" s="68"/>
      <c r="BW457" s="68"/>
      <c r="BX457" s="68"/>
      <c r="BY457" s="68"/>
    </row>
    <row r="458" spans="1:77" x14ac:dyDescent="0.35">
      <c r="A458" s="68"/>
      <c r="B458" s="227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  <c r="BF458" s="68"/>
      <c r="BG458" s="68"/>
      <c r="BH458" s="68"/>
      <c r="BI458" s="68"/>
      <c r="BJ458" s="68"/>
      <c r="BK458" s="68"/>
      <c r="BL458" s="68"/>
      <c r="BM458" s="68"/>
      <c r="BN458" s="68"/>
      <c r="BO458" s="68"/>
      <c r="BP458" s="68"/>
      <c r="BQ458" s="68"/>
      <c r="BR458" s="68"/>
      <c r="BS458" s="68"/>
      <c r="BT458" s="68"/>
      <c r="BU458" s="68"/>
      <c r="BV458" s="68"/>
      <c r="BW458" s="68"/>
      <c r="BX458" s="68"/>
      <c r="BY458" s="68"/>
    </row>
    <row r="459" spans="1:77" x14ac:dyDescent="0.35">
      <c r="A459" s="68"/>
      <c r="B459" s="227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  <c r="BF459" s="68"/>
      <c r="BG459" s="68"/>
      <c r="BH459" s="68"/>
      <c r="BI459" s="68"/>
      <c r="BJ459" s="68"/>
      <c r="BK459" s="68"/>
      <c r="BL459" s="68"/>
      <c r="BM459" s="68"/>
      <c r="BN459" s="68"/>
      <c r="BO459" s="68"/>
      <c r="BP459" s="68"/>
      <c r="BQ459" s="68"/>
      <c r="BR459" s="68"/>
      <c r="BS459" s="68"/>
      <c r="BT459" s="68"/>
      <c r="BU459" s="68"/>
      <c r="BV459" s="68"/>
      <c r="BW459" s="68"/>
      <c r="BX459" s="68"/>
      <c r="BY459" s="68"/>
    </row>
    <row r="460" spans="1:77" x14ac:dyDescent="0.35">
      <c r="A460" s="68"/>
      <c r="B460" s="227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  <c r="BF460" s="68"/>
      <c r="BG460" s="68"/>
      <c r="BH460" s="68"/>
      <c r="BI460" s="68"/>
      <c r="BJ460" s="68"/>
      <c r="BK460" s="68"/>
      <c r="BL460" s="68"/>
      <c r="BM460" s="68"/>
      <c r="BN460" s="68"/>
      <c r="BO460" s="68"/>
      <c r="BP460" s="68"/>
      <c r="BQ460" s="68"/>
      <c r="BR460" s="68"/>
      <c r="BS460" s="68"/>
      <c r="BT460" s="68"/>
      <c r="BU460" s="68"/>
      <c r="BV460" s="68"/>
      <c r="BW460" s="68"/>
      <c r="BX460" s="68"/>
      <c r="BY460" s="68"/>
    </row>
    <row r="461" spans="1:77" x14ac:dyDescent="0.35">
      <c r="A461" s="68"/>
      <c r="B461" s="227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  <c r="BF461" s="68"/>
      <c r="BG461" s="68"/>
      <c r="BH461" s="68"/>
      <c r="BI461" s="68"/>
      <c r="BJ461" s="68"/>
      <c r="BK461" s="68"/>
      <c r="BL461" s="68"/>
      <c r="BM461" s="68"/>
      <c r="BN461" s="68"/>
      <c r="BO461" s="68"/>
      <c r="BP461" s="68"/>
      <c r="BQ461" s="68"/>
      <c r="BR461" s="68"/>
      <c r="BS461" s="68"/>
      <c r="BT461" s="68"/>
      <c r="BU461" s="68"/>
      <c r="BV461" s="68"/>
      <c r="BW461" s="68"/>
      <c r="BX461" s="68"/>
      <c r="BY461" s="68"/>
    </row>
    <row r="462" spans="1:77" x14ac:dyDescent="0.35">
      <c r="A462" s="68"/>
      <c r="B462" s="227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  <c r="BF462" s="68"/>
      <c r="BG462" s="68"/>
      <c r="BH462" s="68"/>
      <c r="BI462" s="68"/>
      <c r="BJ462" s="68"/>
      <c r="BK462" s="68"/>
      <c r="BL462" s="68"/>
      <c r="BM462" s="68"/>
      <c r="BN462" s="68"/>
      <c r="BO462" s="68"/>
      <c r="BP462" s="68"/>
      <c r="BQ462" s="68"/>
      <c r="BR462" s="68"/>
      <c r="BS462" s="68"/>
      <c r="BT462" s="68"/>
      <c r="BU462" s="68"/>
      <c r="BV462" s="68"/>
      <c r="BW462" s="68"/>
      <c r="BX462" s="68"/>
      <c r="BY462" s="68"/>
    </row>
    <row r="463" spans="1:77" x14ac:dyDescent="0.35">
      <c r="A463" s="68"/>
      <c r="B463" s="227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  <c r="BF463" s="68"/>
      <c r="BG463" s="68"/>
      <c r="BH463" s="68"/>
      <c r="BI463" s="68"/>
      <c r="BJ463" s="68"/>
      <c r="BK463" s="68"/>
      <c r="BL463" s="68"/>
      <c r="BM463" s="68"/>
      <c r="BN463" s="68"/>
      <c r="BO463" s="68"/>
      <c r="BP463" s="68"/>
      <c r="BQ463" s="68"/>
      <c r="BR463" s="68"/>
      <c r="BS463" s="68"/>
      <c r="BT463" s="68"/>
      <c r="BU463" s="68"/>
      <c r="BV463" s="68"/>
      <c r="BW463" s="68"/>
      <c r="BX463" s="68"/>
      <c r="BY463" s="68"/>
    </row>
    <row r="464" spans="1:77" x14ac:dyDescent="0.35">
      <c r="A464" s="68"/>
      <c r="B464" s="227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  <c r="BF464" s="68"/>
      <c r="BG464" s="68"/>
      <c r="BH464" s="68"/>
      <c r="BI464" s="68"/>
      <c r="BJ464" s="68"/>
      <c r="BK464" s="68"/>
      <c r="BL464" s="68"/>
      <c r="BM464" s="68"/>
      <c r="BN464" s="68"/>
      <c r="BO464" s="68"/>
      <c r="BP464" s="68"/>
      <c r="BQ464" s="68"/>
      <c r="BR464" s="68"/>
      <c r="BS464" s="68"/>
      <c r="BT464" s="68"/>
      <c r="BU464" s="68"/>
      <c r="BV464" s="68"/>
      <c r="BW464" s="68"/>
      <c r="BX464" s="68"/>
      <c r="BY464" s="68"/>
    </row>
    <row r="465" spans="1:77" x14ac:dyDescent="0.35">
      <c r="A465" s="68"/>
      <c r="B465" s="227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  <c r="BF465" s="68"/>
      <c r="BG465" s="68"/>
      <c r="BH465" s="68"/>
      <c r="BI465" s="68"/>
      <c r="BJ465" s="68"/>
      <c r="BK465" s="68"/>
      <c r="BL465" s="68"/>
      <c r="BM465" s="68"/>
      <c r="BN465" s="68"/>
      <c r="BO465" s="68"/>
      <c r="BP465" s="68"/>
      <c r="BQ465" s="68"/>
      <c r="BR465" s="68"/>
      <c r="BS465" s="68"/>
      <c r="BT465" s="68"/>
      <c r="BU465" s="68"/>
      <c r="BV465" s="68"/>
      <c r="BW465" s="68"/>
      <c r="BX465" s="68"/>
      <c r="BY465" s="68"/>
    </row>
    <row r="466" spans="1:77" x14ac:dyDescent="0.35">
      <c r="A466" s="68"/>
      <c r="B466" s="227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  <c r="BF466" s="68"/>
      <c r="BG466" s="68"/>
      <c r="BH466" s="68"/>
      <c r="BI466" s="68"/>
      <c r="BJ466" s="68"/>
      <c r="BK466" s="68"/>
      <c r="BL466" s="68"/>
      <c r="BM466" s="68"/>
      <c r="BN466" s="68"/>
      <c r="BO466" s="68"/>
      <c r="BP466" s="68"/>
      <c r="BQ466" s="68"/>
      <c r="BR466" s="68"/>
      <c r="BS466" s="68"/>
      <c r="BT466" s="68"/>
      <c r="BU466" s="68"/>
      <c r="BV466" s="68"/>
      <c r="BW466" s="68"/>
      <c r="BX466" s="68"/>
      <c r="BY466" s="68"/>
    </row>
    <row r="467" spans="1:77" x14ac:dyDescent="0.35">
      <c r="A467" s="68"/>
      <c r="B467" s="227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/>
      <c r="BE467" s="68"/>
      <c r="BF467" s="68"/>
      <c r="BG467" s="68"/>
      <c r="BH467" s="68"/>
      <c r="BI467" s="68"/>
      <c r="BJ467" s="68"/>
      <c r="BK467" s="68"/>
      <c r="BL467" s="68"/>
      <c r="BM467" s="68"/>
      <c r="BN467" s="68"/>
      <c r="BO467" s="68"/>
      <c r="BP467" s="68"/>
      <c r="BQ467" s="68"/>
      <c r="BR467" s="68"/>
      <c r="BS467" s="68"/>
      <c r="BT467" s="68"/>
      <c r="BU467" s="68"/>
      <c r="BV467" s="68"/>
      <c r="BW467" s="68"/>
      <c r="BX467" s="68"/>
      <c r="BY467" s="68"/>
    </row>
    <row r="468" spans="1:77" x14ac:dyDescent="0.35">
      <c r="A468" s="68"/>
      <c r="B468" s="227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  <c r="AV468" s="68"/>
      <c r="AW468" s="68"/>
      <c r="AX468" s="68"/>
      <c r="AY468" s="68"/>
      <c r="AZ468" s="68"/>
      <c r="BA468" s="68"/>
      <c r="BB468" s="68"/>
      <c r="BC468" s="68"/>
      <c r="BD468" s="68"/>
      <c r="BE468" s="68"/>
      <c r="BF468" s="68"/>
      <c r="BG468" s="68"/>
      <c r="BH468" s="68"/>
      <c r="BI468" s="68"/>
      <c r="BJ468" s="68"/>
      <c r="BK468" s="68"/>
      <c r="BL468" s="68"/>
      <c r="BM468" s="68"/>
      <c r="BN468" s="68"/>
      <c r="BO468" s="68"/>
      <c r="BP468" s="68"/>
      <c r="BQ468" s="68"/>
      <c r="BR468" s="68"/>
      <c r="BS468" s="68"/>
      <c r="BT468" s="68"/>
      <c r="BU468" s="68"/>
      <c r="BV468" s="68"/>
      <c r="BW468" s="68"/>
      <c r="BX468" s="68"/>
      <c r="BY468" s="68"/>
    </row>
    <row r="469" spans="1:77" x14ac:dyDescent="0.35">
      <c r="A469" s="68"/>
      <c r="B469" s="227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  <c r="AV469" s="68"/>
      <c r="AW469" s="68"/>
      <c r="AX469" s="68"/>
      <c r="AY469" s="68"/>
      <c r="AZ469" s="68"/>
      <c r="BA469" s="68"/>
      <c r="BB469" s="68"/>
      <c r="BC469" s="68"/>
      <c r="BD469" s="68"/>
      <c r="BE469" s="68"/>
      <c r="BF469" s="68"/>
      <c r="BG469" s="68"/>
      <c r="BH469" s="68"/>
      <c r="BI469" s="68"/>
      <c r="BJ469" s="68"/>
      <c r="BK469" s="68"/>
      <c r="BL469" s="68"/>
      <c r="BM469" s="68"/>
      <c r="BN469" s="68"/>
      <c r="BO469" s="68"/>
      <c r="BP469" s="68"/>
      <c r="BQ469" s="68"/>
      <c r="BR469" s="68"/>
      <c r="BS469" s="68"/>
      <c r="BT469" s="68"/>
      <c r="BU469" s="68"/>
      <c r="BV469" s="68"/>
      <c r="BW469" s="68"/>
      <c r="BX469" s="68"/>
      <c r="BY469" s="68"/>
    </row>
    <row r="470" spans="1:77" x14ac:dyDescent="0.35">
      <c r="A470" s="68"/>
      <c r="B470" s="227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  <c r="BY470" s="68"/>
    </row>
    <row r="471" spans="1:77" x14ac:dyDescent="0.35">
      <c r="A471" s="68"/>
      <c r="B471" s="227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  <c r="AV471" s="68"/>
      <c r="AW471" s="68"/>
      <c r="AX471" s="68"/>
      <c r="AY471" s="68"/>
      <c r="AZ471" s="68"/>
      <c r="BA471" s="68"/>
      <c r="BB471" s="68"/>
      <c r="BC471" s="68"/>
      <c r="BD471" s="68"/>
      <c r="BE471" s="68"/>
      <c r="BF471" s="68"/>
      <c r="BG471" s="68"/>
      <c r="BH471" s="68"/>
      <c r="BI471" s="68"/>
      <c r="BJ471" s="68"/>
      <c r="BK471" s="68"/>
      <c r="BL471" s="68"/>
      <c r="BM471" s="68"/>
      <c r="BN471" s="68"/>
      <c r="BO471" s="68"/>
      <c r="BP471" s="68"/>
      <c r="BQ471" s="68"/>
      <c r="BR471" s="68"/>
      <c r="BS471" s="68"/>
      <c r="BT471" s="68"/>
      <c r="BU471" s="68"/>
      <c r="BV471" s="68"/>
      <c r="BW471" s="68"/>
      <c r="BX471" s="68"/>
      <c r="BY471" s="68"/>
    </row>
    <row r="472" spans="1:77" x14ac:dyDescent="0.35">
      <c r="A472" s="68"/>
      <c r="B472" s="227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  <c r="AV472" s="68"/>
      <c r="AW472" s="68"/>
      <c r="AX472" s="68"/>
      <c r="AY472" s="68"/>
      <c r="AZ472" s="68"/>
      <c r="BA472" s="68"/>
      <c r="BB472" s="68"/>
      <c r="BC472" s="68"/>
      <c r="BD472" s="68"/>
      <c r="BE472" s="68"/>
      <c r="BF472" s="68"/>
      <c r="BG472" s="68"/>
      <c r="BH472" s="68"/>
      <c r="BI472" s="68"/>
      <c r="BJ472" s="68"/>
      <c r="BK472" s="68"/>
      <c r="BL472" s="68"/>
      <c r="BM472" s="68"/>
      <c r="BN472" s="68"/>
      <c r="BO472" s="68"/>
      <c r="BP472" s="68"/>
      <c r="BQ472" s="68"/>
      <c r="BR472" s="68"/>
      <c r="BS472" s="68"/>
      <c r="BT472" s="68"/>
      <c r="BU472" s="68"/>
      <c r="BV472" s="68"/>
      <c r="BW472" s="68"/>
      <c r="BX472" s="68"/>
      <c r="BY472" s="68"/>
    </row>
    <row r="473" spans="1:77" x14ac:dyDescent="0.35">
      <c r="A473" s="68"/>
      <c r="B473" s="227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  <c r="BF473" s="68"/>
      <c r="BG473" s="68"/>
      <c r="BH473" s="68"/>
      <c r="BI473" s="68"/>
      <c r="BJ473" s="68"/>
      <c r="BK473" s="68"/>
      <c r="BL473" s="68"/>
      <c r="BM473" s="68"/>
      <c r="BN473" s="68"/>
      <c r="BO473" s="68"/>
      <c r="BP473" s="68"/>
      <c r="BQ473" s="68"/>
      <c r="BR473" s="68"/>
      <c r="BS473" s="68"/>
      <c r="BT473" s="68"/>
      <c r="BU473" s="68"/>
      <c r="BV473" s="68"/>
      <c r="BW473" s="68"/>
      <c r="BX473" s="68"/>
      <c r="BY473" s="68"/>
    </row>
    <row r="474" spans="1:77" x14ac:dyDescent="0.35">
      <c r="A474" s="68"/>
      <c r="B474" s="227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  <c r="BF474" s="68"/>
      <c r="BG474" s="68"/>
      <c r="BH474" s="68"/>
      <c r="BI474" s="68"/>
      <c r="BJ474" s="68"/>
      <c r="BK474" s="68"/>
      <c r="BL474" s="68"/>
      <c r="BM474" s="68"/>
      <c r="BN474" s="68"/>
      <c r="BO474" s="68"/>
      <c r="BP474" s="68"/>
      <c r="BQ474" s="68"/>
      <c r="BR474" s="68"/>
      <c r="BS474" s="68"/>
      <c r="BT474" s="68"/>
      <c r="BU474" s="68"/>
      <c r="BV474" s="68"/>
      <c r="BW474" s="68"/>
      <c r="BX474" s="68"/>
      <c r="BY474" s="68"/>
    </row>
    <row r="475" spans="1:77" x14ac:dyDescent="0.35">
      <c r="A475" s="68"/>
      <c r="B475" s="227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  <c r="BF475" s="68"/>
      <c r="BG475" s="68"/>
      <c r="BH475" s="68"/>
      <c r="BI475" s="68"/>
      <c r="BJ475" s="68"/>
      <c r="BK475" s="68"/>
      <c r="BL475" s="68"/>
      <c r="BM475" s="68"/>
      <c r="BN475" s="68"/>
      <c r="BO475" s="68"/>
      <c r="BP475" s="68"/>
      <c r="BQ475" s="68"/>
      <c r="BR475" s="68"/>
      <c r="BS475" s="68"/>
      <c r="BT475" s="68"/>
      <c r="BU475" s="68"/>
      <c r="BV475" s="68"/>
      <c r="BW475" s="68"/>
      <c r="BX475" s="68"/>
      <c r="BY475" s="68"/>
    </row>
    <row r="476" spans="1:77" x14ac:dyDescent="0.35">
      <c r="A476" s="68"/>
      <c r="B476" s="227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  <c r="BF476" s="68"/>
      <c r="BG476" s="68"/>
      <c r="BH476" s="68"/>
      <c r="BI476" s="68"/>
      <c r="BJ476" s="68"/>
      <c r="BK476" s="68"/>
      <c r="BL476" s="68"/>
      <c r="BM476" s="68"/>
      <c r="BN476" s="68"/>
      <c r="BO476" s="68"/>
      <c r="BP476" s="68"/>
      <c r="BQ476" s="68"/>
      <c r="BR476" s="68"/>
      <c r="BS476" s="68"/>
      <c r="BT476" s="68"/>
      <c r="BU476" s="68"/>
      <c r="BV476" s="68"/>
      <c r="BW476" s="68"/>
      <c r="BX476" s="68"/>
      <c r="BY476" s="68"/>
    </row>
    <row r="477" spans="1:77" x14ac:dyDescent="0.35">
      <c r="A477" s="68"/>
      <c r="B477" s="227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  <c r="BF477" s="68"/>
      <c r="BG477" s="68"/>
      <c r="BH477" s="68"/>
      <c r="BI477" s="68"/>
      <c r="BJ477" s="68"/>
      <c r="BK477" s="68"/>
      <c r="BL477" s="68"/>
      <c r="BM477" s="68"/>
      <c r="BN477" s="68"/>
      <c r="BO477" s="68"/>
      <c r="BP477" s="68"/>
      <c r="BQ477" s="68"/>
      <c r="BR477" s="68"/>
      <c r="BS477" s="68"/>
      <c r="BT477" s="68"/>
      <c r="BU477" s="68"/>
      <c r="BV477" s="68"/>
      <c r="BW477" s="68"/>
      <c r="BX477" s="68"/>
      <c r="BY477" s="68"/>
    </row>
    <row r="478" spans="1:77" x14ac:dyDescent="0.35">
      <c r="A478" s="68"/>
      <c r="B478" s="227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  <c r="BM478" s="68"/>
      <c r="BN478" s="68"/>
      <c r="BO478" s="68"/>
      <c r="BP478" s="68"/>
      <c r="BQ478" s="68"/>
      <c r="BR478" s="68"/>
      <c r="BS478" s="68"/>
      <c r="BT478" s="68"/>
      <c r="BU478" s="68"/>
      <c r="BV478" s="68"/>
      <c r="BW478" s="68"/>
      <c r="BX478" s="68"/>
      <c r="BY478" s="68"/>
    </row>
    <row r="479" spans="1:77" x14ac:dyDescent="0.35">
      <c r="A479" s="68"/>
      <c r="B479" s="227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  <c r="BM479" s="68"/>
      <c r="BN479" s="68"/>
      <c r="BO479" s="68"/>
      <c r="BP479" s="68"/>
      <c r="BQ479" s="68"/>
      <c r="BR479" s="68"/>
      <c r="BS479" s="68"/>
      <c r="BT479" s="68"/>
      <c r="BU479" s="68"/>
      <c r="BV479" s="68"/>
      <c r="BW479" s="68"/>
      <c r="BX479" s="68"/>
      <c r="BY479" s="68"/>
    </row>
    <row r="480" spans="1:77" x14ac:dyDescent="0.35">
      <c r="A480" s="68"/>
      <c r="B480" s="227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  <c r="BM480" s="68"/>
      <c r="BN480" s="68"/>
      <c r="BO480" s="68"/>
      <c r="BP480" s="68"/>
      <c r="BQ480" s="68"/>
      <c r="BR480" s="68"/>
      <c r="BS480" s="68"/>
      <c r="BT480" s="68"/>
      <c r="BU480" s="68"/>
      <c r="BV480" s="68"/>
      <c r="BW480" s="68"/>
      <c r="BX480" s="68"/>
      <c r="BY480" s="68"/>
    </row>
    <row r="481" spans="1:77" x14ac:dyDescent="0.35">
      <c r="A481" s="68"/>
      <c r="B481" s="227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  <c r="BM481" s="68"/>
      <c r="BN481" s="68"/>
      <c r="BO481" s="68"/>
      <c r="BP481" s="68"/>
      <c r="BQ481" s="68"/>
      <c r="BR481" s="68"/>
      <c r="BS481" s="68"/>
      <c r="BT481" s="68"/>
      <c r="BU481" s="68"/>
      <c r="BV481" s="68"/>
      <c r="BW481" s="68"/>
      <c r="BX481" s="68"/>
      <c r="BY481" s="68"/>
    </row>
    <row r="482" spans="1:77" x14ac:dyDescent="0.35">
      <c r="A482" s="68"/>
      <c r="B482" s="227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  <c r="BM482" s="68"/>
      <c r="BN482" s="68"/>
      <c r="BO482" s="68"/>
      <c r="BP482" s="68"/>
      <c r="BQ482" s="68"/>
      <c r="BR482" s="68"/>
      <c r="BS482" s="68"/>
      <c r="BT482" s="68"/>
      <c r="BU482" s="68"/>
      <c r="BV482" s="68"/>
      <c r="BW482" s="68"/>
      <c r="BX482" s="68"/>
      <c r="BY482" s="68"/>
    </row>
    <row r="483" spans="1:77" x14ac:dyDescent="0.35">
      <c r="A483" s="68"/>
      <c r="B483" s="227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  <c r="BM483" s="68"/>
      <c r="BN483" s="68"/>
      <c r="BO483" s="68"/>
      <c r="BP483" s="68"/>
      <c r="BQ483" s="68"/>
      <c r="BR483" s="68"/>
      <c r="BS483" s="68"/>
      <c r="BT483" s="68"/>
      <c r="BU483" s="68"/>
      <c r="BV483" s="68"/>
      <c r="BW483" s="68"/>
      <c r="BX483" s="68"/>
      <c r="BY483" s="68"/>
    </row>
    <row r="484" spans="1:77" x14ac:dyDescent="0.35">
      <c r="A484" s="68"/>
      <c r="B484" s="227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  <c r="BM484" s="68"/>
      <c r="BN484" s="68"/>
      <c r="BO484" s="68"/>
      <c r="BP484" s="68"/>
      <c r="BQ484" s="68"/>
      <c r="BR484" s="68"/>
      <c r="BS484" s="68"/>
      <c r="BT484" s="68"/>
      <c r="BU484" s="68"/>
      <c r="BV484" s="68"/>
      <c r="BW484" s="68"/>
      <c r="BX484" s="68"/>
      <c r="BY484" s="68"/>
    </row>
    <row r="485" spans="1:77" x14ac:dyDescent="0.35">
      <c r="A485" s="68"/>
      <c r="B485" s="227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  <c r="BM485" s="68"/>
      <c r="BN485" s="68"/>
      <c r="BO485" s="68"/>
      <c r="BP485" s="68"/>
      <c r="BQ485" s="68"/>
      <c r="BR485" s="68"/>
      <c r="BS485" s="68"/>
      <c r="BT485" s="68"/>
      <c r="BU485" s="68"/>
      <c r="BV485" s="68"/>
      <c r="BW485" s="68"/>
      <c r="BX485" s="68"/>
      <c r="BY485" s="68"/>
    </row>
    <row r="486" spans="1:77" x14ac:dyDescent="0.35">
      <c r="A486" s="68"/>
      <c r="B486" s="227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  <c r="BM486" s="68"/>
      <c r="BN486" s="68"/>
      <c r="BO486" s="68"/>
      <c r="BP486" s="68"/>
      <c r="BQ486" s="68"/>
      <c r="BR486" s="68"/>
      <c r="BS486" s="68"/>
      <c r="BT486" s="68"/>
      <c r="BU486" s="68"/>
      <c r="BV486" s="68"/>
      <c r="BW486" s="68"/>
      <c r="BX486" s="68"/>
      <c r="BY486" s="68"/>
    </row>
    <row r="487" spans="1:77" x14ac:dyDescent="0.35">
      <c r="A487" s="68"/>
      <c r="B487" s="227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  <c r="BM487" s="68"/>
      <c r="BN487" s="68"/>
      <c r="BO487" s="68"/>
      <c r="BP487" s="68"/>
      <c r="BQ487" s="68"/>
      <c r="BR487" s="68"/>
      <c r="BS487" s="68"/>
      <c r="BT487" s="68"/>
      <c r="BU487" s="68"/>
      <c r="BV487" s="68"/>
      <c r="BW487" s="68"/>
      <c r="BX487" s="68"/>
      <c r="BY487" s="68"/>
    </row>
    <row r="488" spans="1:77" x14ac:dyDescent="0.35">
      <c r="A488" s="68"/>
      <c r="B488" s="227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  <c r="BM488" s="68"/>
      <c r="BN488" s="68"/>
      <c r="BO488" s="68"/>
      <c r="BP488" s="68"/>
      <c r="BQ488" s="68"/>
      <c r="BR488" s="68"/>
      <c r="BS488" s="68"/>
      <c r="BT488" s="68"/>
      <c r="BU488" s="68"/>
      <c r="BV488" s="68"/>
      <c r="BW488" s="68"/>
      <c r="BX488" s="68"/>
      <c r="BY488" s="68"/>
    </row>
    <row r="489" spans="1:77" x14ac:dyDescent="0.35">
      <c r="A489" s="68"/>
      <c r="B489" s="227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  <c r="BM489" s="68"/>
      <c r="BN489" s="68"/>
      <c r="BO489" s="68"/>
      <c r="BP489" s="68"/>
      <c r="BQ489" s="68"/>
      <c r="BR489" s="68"/>
      <c r="BS489" s="68"/>
      <c r="BT489" s="68"/>
      <c r="BU489" s="68"/>
      <c r="BV489" s="68"/>
      <c r="BW489" s="68"/>
      <c r="BX489" s="68"/>
      <c r="BY489" s="68"/>
    </row>
    <row r="490" spans="1:77" x14ac:dyDescent="0.35">
      <c r="A490" s="68"/>
      <c r="B490" s="227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  <c r="BM490" s="68"/>
      <c r="BN490" s="68"/>
      <c r="BO490" s="68"/>
      <c r="BP490" s="68"/>
      <c r="BQ490" s="68"/>
      <c r="BR490" s="68"/>
      <c r="BS490" s="68"/>
      <c r="BT490" s="68"/>
      <c r="BU490" s="68"/>
      <c r="BV490" s="68"/>
      <c r="BW490" s="68"/>
      <c r="BX490" s="68"/>
      <c r="BY490" s="68"/>
    </row>
    <row r="491" spans="1:77" x14ac:dyDescent="0.35">
      <c r="A491" s="68"/>
      <c r="B491" s="227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  <c r="BM491" s="68"/>
      <c r="BN491" s="68"/>
      <c r="BO491" s="68"/>
      <c r="BP491" s="68"/>
      <c r="BQ491" s="68"/>
      <c r="BR491" s="68"/>
      <c r="BS491" s="68"/>
      <c r="BT491" s="68"/>
      <c r="BU491" s="68"/>
      <c r="BV491" s="68"/>
      <c r="BW491" s="68"/>
      <c r="BX491" s="68"/>
      <c r="BY491" s="68"/>
    </row>
    <row r="492" spans="1:77" x14ac:dyDescent="0.35">
      <c r="A492" s="68"/>
      <c r="B492" s="227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  <c r="BM492" s="68"/>
      <c r="BN492" s="68"/>
      <c r="BO492" s="68"/>
      <c r="BP492" s="68"/>
      <c r="BQ492" s="68"/>
      <c r="BR492" s="68"/>
      <c r="BS492" s="68"/>
      <c r="BT492" s="68"/>
      <c r="BU492" s="68"/>
      <c r="BV492" s="68"/>
      <c r="BW492" s="68"/>
      <c r="BX492" s="68"/>
      <c r="BY492" s="68"/>
    </row>
    <row r="493" spans="1:77" x14ac:dyDescent="0.35">
      <c r="A493" s="68"/>
      <c r="B493" s="227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  <c r="BM493" s="68"/>
      <c r="BN493" s="68"/>
      <c r="BO493" s="68"/>
      <c r="BP493" s="68"/>
      <c r="BQ493" s="68"/>
      <c r="BR493" s="68"/>
      <c r="BS493" s="68"/>
      <c r="BT493" s="68"/>
      <c r="BU493" s="68"/>
      <c r="BV493" s="68"/>
      <c r="BW493" s="68"/>
      <c r="BX493" s="68"/>
      <c r="BY493" s="68"/>
    </row>
    <row r="494" spans="1:77" x14ac:dyDescent="0.35">
      <c r="A494" s="68"/>
      <c r="B494" s="227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  <c r="BM494" s="68"/>
      <c r="BN494" s="68"/>
      <c r="BO494" s="68"/>
      <c r="BP494" s="68"/>
      <c r="BQ494" s="68"/>
      <c r="BR494" s="68"/>
      <c r="BS494" s="68"/>
      <c r="BT494" s="68"/>
      <c r="BU494" s="68"/>
      <c r="BV494" s="68"/>
      <c r="BW494" s="68"/>
      <c r="BX494" s="68"/>
      <c r="BY494" s="68"/>
    </row>
    <row r="495" spans="1:77" x14ac:dyDescent="0.35">
      <c r="A495" s="68"/>
      <c r="B495" s="227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  <c r="BM495" s="68"/>
      <c r="BN495" s="68"/>
      <c r="BO495" s="68"/>
      <c r="BP495" s="68"/>
      <c r="BQ495" s="68"/>
      <c r="BR495" s="68"/>
      <c r="BS495" s="68"/>
      <c r="BT495" s="68"/>
      <c r="BU495" s="68"/>
      <c r="BV495" s="68"/>
      <c r="BW495" s="68"/>
      <c r="BX495" s="68"/>
      <c r="BY495" s="68"/>
    </row>
    <row r="496" spans="1:77" x14ac:dyDescent="0.35">
      <c r="A496" s="68"/>
      <c r="B496" s="227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  <c r="BM496" s="68"/>
      <c r="BN496" s="68"/>
      <c r="BO496" s="68"/>
      <c r="BP496" s="68"/>
      <c r="BQ496" s="68"/>
      <c r="BR496" s="68"/>
      <c r="BS496" s="68"/>
      <c r="BT496" s="68"/>
      <c r="BU496" s="68"/>
      <c r="BV496" s="68"/>
      <c r="BW496" s="68"/>
      <c r="BX496" s="68"/>
      <c r="BY496" s="68"/>
    </row>
    <row r="497" spans="1:77" x14ac:dyDescent="0.35">
      <c r="A497" s="68"/>
      <c r="B497" s="227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  <c r="BM497" s="68"/>
      <c r="BN497" s="68"/>
      <c r="BO497" s="68"/>
      <c r="BP497" s="68"/>
      <c r="BQ497" s="68"/>
      <c r="BR497" s="68"/>
      <c r="BS497" s="68"/>
      <c r="BT497" s="68"/>
      <c r="BU497" s="68"/>
      <c r="BV497" s="68"/>
      <c r="BW497" s="68"/>
      <c r="BX497" s="68"/>
      <c r="BY497" s="68"/>
    </row>
    <row r="498" spans="1:77" x14ac:dyDescent="0.35">
      <c r="A498" s="68"/>
      <c r="B498" s="227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  <c r="BM498" s="68"/>
      <c r="BN498" s="68"/>
      <c r="BO498" s="68"/>
      <c r="BP498" s="68"/>
      <c r="BQ498" s="68"/>
      <c r="BR498" s="68"/>
      <c r="BS498" s="68"/>
      <c r="BT498" s="68"/>
      <c r="BU498" s="68"/>
      <c r="BV498" s="68"/>
      <c r="BW498" s="68"/>
      <c r="BX498" s="68"/>
      <c r="BY498" s="68"/>
    </row>
    <row r="499" spans="1:77" x14ac:dyDescent="0.35">
      <c r="A499" s="68"/>
      <c r="B499" s="227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  <c r="BM499" s="68"/>
      <c r="BN499" s="68"/>
      <c r="BO499" s="68"/>
      <c r="BP499" s="68"/>
      <c r="BQ499" s="68"/>
      <c r="BR499" s="68"/>
      <c r="BS499" s="68"/>
      <c r="BT499" s="68"/>
      <c r="BU499" s="68"/>
      <c r="BV499" s="68"/>
      <c r="BW499" s="68"/>
      <c r="BX499" s="68"/>
      <c r="BY499" s="68"/>
    </row>
    <row r="500" spans="1:77" x14ac:dyDescent="0.35">
      <c r="A500" s="68"/>
      <c r="B500" s="227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  <c r="BM500" s="68"/>
      <c r="BN500" s="68"/>
      <c r="BO500" s="68"/>
      <c r="BP500" s="68"/>
      <c r="BQ500" s="68"/>
      <c r="BR500" s="68"/>
      <c r="BS500" s="68"/>
      <c r="BT500" s="68"/>
      <c r="BU500" s="68"/>
      <c r="BV500" s="68"/>
      <c r="BW500" s="68"/>
      <c r="BX500" s="68"/>
      <c r="BY500" s="68"/>
    </row>
    <row r="501" spans="1:77" x14ac:dyDescent="0.35">
      <c r="A501" s="68"/>
      <c r="B501" s="227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  <c r="BM501" s="68"/>
      <c r="BN501" s="68"/>
      <c r="BO501" s="68"/>
      <c r="BP501" s="68"/>
      <c r="BQ501" s="68"/>
      <c r="BR501" s="68"/>
      <c r="BS501" s="68"/>
      <c r="BT501" s="68"/>
      <c r="BU501" s="68"/>
      <c r="BV501" s="68"/>
      <c r="BW501" s="68"/>
      <c r="BX501" s="68"/>
      <c r="BY501" s="68"/>
    </row>
    <row r="502" spans="1:77" x14ac:dyDescent="0.35">
      <c r="A502" s="68"/>
      <c r="B502" s="227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  <c r="BM502" s="68"/>
      <c r="BN502" s="68"/>
      <c r="BO502" s="68"/>
      <c r="BP502" s="68"/>
      <c r="BQ502" s="68"/>
      <c r="BR502" s="68"/>
      <c r="BS502" s="68"/>
      <c r="BT502" s="68"/>
      <c r="BU502" s="68"/>
      <c r="BV502" s="68"/>
      <c r="BW502" s="68"/>
      <c r="BX502" s="68"/>
      <c r="BY502" s="68"/>
    </row>
    <row r="503" spans="1:77" x14ac:dyDescent="0.35">
      <c r="A503" s="68"/>
      <c r="B503" s="227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  <c r="BM503" s="68"/>
      <c r="BN503" s="68"/>
      <c r="BO503" s="68"/>
      <c r="BP503" s="68"/>
      <c r="BQ503" s="68"/>
      <c r="BR503" s="68"/>
      <c r="BS503" s="68"/>
      <c r="BT503" s="68"/>
      <c r="BU503" s="68"/>
      <c r="BV503" s="68"/>
      <c r="BW503" s="68"/>
      <c r="BX503" s="68"/>
      <c r="BY503" s="68"/>
    </row>
    <row r="504" spans="1:77" x14ac:dyDescent="0.35">
      <c r="A504" s="68"/>
      <c r="B504" s="227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  <c r="BM504" s="68"/>
      <c r="BN504" s="68"/>
      <c r="BO504" s="68"/>
      <c r="BP504" s="68"/>
      <c r="BQ504" s="68"/>
      <c r="BR504" s="68"/>
      <c r="BS504" s="68"/>
      <c r="BT504" s="68"/>
      <c r="BU504" s="68"/>
      <c r="BV504" s="68"/>
      <c r="BW504" s="68"/>
      <c r="BX504" s="68"/>
      <c r="BY504" s="68"/>
    </row>
    <row r="505" spans="1:77" x14ac:dyDescent="0.35">
      <c r="A505" s="68"/>
      <c r="B505" s="227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  <c r="BM505" s="68"/>
      <c r="BN505" s="68"/>
      <c r="BO505" s="68"/>
      <c r="BP505" s="68"/>
      <c r="BQ505" s="68"/>
      <c r="BR505" s="68"/>
      <c r="BS505" s="68"/>
      <c r="BT505" s="68"/>
      <c r="BU505" s="68"/>
      <c r="BV505" s="68"/>
      <c r="BW505" s="68"/>
      <c r="BX505" s="68"/>
      <c r="BY505" s="68"/>
    </row>
    <row r="506" spans="1:77" x14ac:dyDescent="0.35">
      <c r="A506" s="68"/>
      <c r="B506" s="227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  <c r="BM506" s="68"/>
      <c r="BN506" s="68"/>
      <c r="BO506" s="68"/>
      <c r="BP506" s="68"/>
      <c r="BQ506" s="68"/>
      <c r="BR506" s="68"/>
      <c r="BS506" s="68"/>
      <c r="BT506" s="68"/>
      <c r="BU506" s="68"/>
      <c r="BV506" s="68"/>
      <c r="BW506" s="68"/>
      <c r="BX506" s="68"/>
      <c r="BY506" s="68"/>
    </row>
    <row r="507" spans="1:77" x14ac:dyDescent="0.35">
      <c r="A507" s="68"/>
      <c r="B507" s="227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  <c r="BM507" s="68"/>
      <c r="BN507" s="68"/>
      <c r="BO507" s="68"/>
      <c r="BP507" s="68"/>
      <c r="BQ507" s="68"/>
      <c r="BR507" s="68"/>
      <c r="BS507" s="68"/>
      <c r="BT507" s="68"/>
      <c r="BU507" s="68"/>
      <c r="BV507" s="68"/>
      <c r="BW507" s="68"/>
      <c r="BX507" s="68"/>
      <c r="BY507" s="68"/>
    </row>
    <row r="508" spans="1:77" x14ac:dyDescent="0.35">
      <c r="A508" s="68"/>
      <c r="B508" s="227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  <c r="BF508" s="68"/>
      <c r="BG508" s="68"/>
      <c r="BH508" s="68"/>
      <c r="BI508" s="68"/>
      <c r="BJ508" s="68"/>
      <c r="BK508" s="68"/>
      <c r="BL508" s="68"/>
      <c r="BM508" s="68"/>
      <c r="BN508" s="68"/>
      <c r="BO508" s="68"/>
      <c r="BP508" s="68"/>
      <c r="BQ508" s="68"/>
      <c r="BR508" s="68"/>
      <c r="BS508" s="68"/>
      <c r="BT508" s="68"/>
      <c r="BU508" s="68"/>
      <c r="BV508" s="68"/>
      <c r="BW508" s="68"/>
      <c r="BX508" s="68"/>
      <c r="BY508" s="68"/>
    </row>
    <row r="509" spans="1:77" x14ac:dyDescent="0.35">
      <c r="A509" s="68"/>
      <c r="B509" s="227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  <c r="BF509" s="68"/>
      <c r="BG509" s="68"/>
      <c r="BH509" s="68"/>
      <c r="BI509" s="68"/>
      <c r="BJ509" s="68"/>
      <c r="BK509" s="68"/>
      <c r="BL509" s="68"/>
      <c r="BM509" s="68"/>
      <c r="BN509" s="68"/>
      <c r="BO509" s="68"/>
      <c r="BP509" s="68"/>
      <c r="BQ509" s="68"/>
      <c r="BR509" s="68"/>
      <c r="BS509" s="68"/>
      <c r="BT509" s="68"/>
      <c r="BU509" s="68"/>
      <c r="BV509" s="68"/>
      <c r="BW509" s="68"/>
      <c r="BX509" s="68"/>
      <c r="BY509" s="68"/>
    </row>
    <row r="510" spans="1:77" x14ac:dyDescent="0.35">
      <c r="A510" s="68"/>
      <c r="B510" s="227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  <c r="BF510" s="68"/>
      <c r="BG510" s="68"/>
      <c r="BH510" s="68"/>
      <c r="BI510" s="68"/>
      <c r="BJ510" s="68"/>
      <c r="BK510" s="68"/>
      <c r="BL510" s="68"/>
      <c r="BM510" s="68"/>
      <c r="BN510" s="68"/>
      <c r="BO510" s="68"/>
      <c r="BP510" s="68"/>
      <c r="BQ510" s="68"/>
      <c r="BR510" s="68"/>
      <c r="BS510" s="68"/>
      <c r="BT510" s="68"/>
      <c r="BU510" s="68"/>
      <c r="BV510" s="68"/>
      <c r="BW510" s="68"/>
      <c r="BX510" s="68"/>
      <c r="BY510" s="68"/>
    </row>
    <row r="511" spans="1:77" x14ac:dyDescent="0.35">
      <c r="A511" s="68"/>
      <c r="B511" s="227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  <c r="BF511" s="68"/>
      <c r="BG511" s="68"/>
      <c r="BH511" s="68"/>
      <c r="BI511" s="68"/>
      <c r="BJ511" s="68"/>
      <c r="BK511" s="68"/>
      <c r="BL511" s="68"/>
      <c r="BM511" s="68"/>
      <c r="BN511" s="68"/>
      <c r="BO511" s="68"/>
      <c r="BP511" s="68"/>
      <c r="BQ511" s="68"/>
      <c r="BR511" s="68"/>
      <c r="BS511" s="68"/>
      <c r="BT511" s="68"/>
      <c r="BU511" s="68"/>
      <c r="BV511" s="68"/>
      <c r="BW511" s="68"/>
      <c r="BX511" s="68"/>
      <c r="BY511" s="68"/>
    </row>
    <row r="512" spans="1:77" x14ac:dyDescent="0.35">
      <c r="A512" s="68"/>
      <c r="B512" s="227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  <c r="BF512" s="68"/>
      <c r="BG512" s="68"/>
      <c r="BH512" s="68"/>
      <c r="BI512" s="68"/>
      <c r="BJ512" s="68"/>
      <c r="BK512" s="68"/>
      <c r="BL512" s="68"/>
      <c r="BM512" s="68"/>
      <c r="BN512" s="68"/>
      <c r="BO512" s="68"/>
      <c r="BP512" s="68"/>
      <c r="BQ512" s="68"/>
      <c r="BR512" s="68"/>
      <c r="BS512" s="68"/>
      <c r="BT512" s="68"/>
      <c r="BU512" s="68"/>
      <c r="BV512" s="68"/>
      <c r="BW512" s="68"/>
      <c r="BX512" s="68"/>
      <c r="BY512" s="68"/>
    </row>
    <row r="513" spans="1:77" x14ac:dyDescent="0.35">
      <c r="A513" s="68"/>
      <c r="B513" s="227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  <c r="AV513" s="68"/>
      <c r="AW513" s="68"/>
      <c r="AX513" s="68"/>
      <c r="AY513" s="68"/>
      <c r="AZ513" s="68"/>
      <c r="BA513" s="68"/>
      <c r="BB513" s="68"/>
      <c r="BC513" s="68"/>
      <c r="BD513" s="68"/>
      <c r="BE513" s="68"/>
      <c r="BF513" s="68"/>
      <c r="BG513" s="68"/>
      <c r="BH513" s="68"/>
      <c r="BI513" s="68"/>
      <c r="BJ513" s="68"/>
      <c r="BK513" s="68"/>
      <c r="BL513" s="68"/>
      <c r="BM513" s="68"/>
      <c r="BN513" s="68"/>
      <c r="BO513" s="68"/>
      <c r="BP513" s="68"/>
      <c r="BQ513" s="68"/>
      <c r="BR513" s="68"/>
      <c r="BS513" s="68"/>
      <c r="BT513" s="68"/>
      <c r="BU513" s="68"/>
      <c r="BV513" s="68"/>
      <c r="BW513" s="68"/>
      <c r="BX513" s="68"/>
      <c r="BY513" s="68"/>
    </row>
    <row r="514" spans="1:77" x14ac:dyDescent="0.35">
      <c r="A514" s="68"/>
      <c r="B514" s="227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  <c r="BF514" s="68"/>
      <c r="BG514" s="68"/>
      <c r="BH514" s="68"/>
      <c r="BI514" s="68"/>
      <c r="BJ514" s="68"/>
      <c r="BK514" s="68"/>
      <c r="BL514" s="68"/>
      <c r="BM514" s="68"/>
      <c r="BN514" s="68"/>
      <c r="BO514" s="68"/>
      <c r="BP514" s="68"/>
      <c r="BQ514" s="68"/>
      <c r="BR514" s="68"/>
      <c r="BS514" s="68"/>
      <c r="BT514" s="68"/>
      <c r="BU514" s="68"/>
      <c r="BV514" s="68"/>
      <c r="BW514" s="68"/>
      <c r="BX514" s="68"/>
      <c r="BY514" s="68"/>
    </row>
    <row r="515" spans="1:77" x14ac:dyDescent="0.35">
      <c r="A515" s="68"/>
      <c r="B515" s="227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  <c r="BF515" s="68"/>
      <c r="BG515" s="68"/>
      <c r="BH515" s="68"/>
      <c r="BI515" s="68"/>
      <c r="BJ515" s="68"/>
      <c r="BK515" s="68"/>
      <c r="BL515" s="68"/>
      <c r="BM515" s="68"/>
      <c r="BN515" s="68"/>
      <c r="BO515" s="68"/>
      <c r="BP515" s="68"/>
      <c r="BQ515" s="68"/>
      <c r="BR515" s="68"/>
      <c r="BS515" s="68"/>
      <c r="BT515" s="68"/>
      <c r="BU515" s="68"/>
      <c r="BV515" s="68"/>
      <c r="BW515" s="68"/>
      <c r="BX515" s="68"/>
      <c r="BY515" s="68"/>
    </row>
    <row r="516" spans="1:77" x14ac:dyDescent="0.35">
      <c r="A516" s="68"/>
      <c r="B516" s="227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  <c r="BF516" s="68"/>
      <c r="BG516" s="68"/>
      <c r="BH516" s="68"/>
      <c r="BI516" s="68"/>
      <c r="BJ516" s="68"/>
      <c r="BK516" s="68"/>
      <c r="BL516" s="68"/>
      <c r="BM516" s="68"/>
      <c r="BN516" s="68"/>
      <c r="BO516" s="68"/>
      <c r="BP516" s="68"/>
      <c r="BQ516" s="68"/>
      <c r="BR516" s="68"/>
      <c r="BS516" s="68"/>
      <c r="BT516" s="68"/>
      <c r="BU516" s="68"/>
      <c r="BV516" s="68"/>
      <c r="BW516" s="68"/>
      <c r="BX516" s="68"/>
      <c r="BY516" s="68"/>
    </row>
    <row r="517" spans="1:77" x14ac:dyDescent="0.35">
      <c r="A517" s="68"/>
      <c r="B517" s="227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  <c r="BF517" s="68"/>
      <c r="BG517" s="68"/>
      <c r="BH517" s="68"/>
      <c r="BI517" s="68"/>
      <c r="BJ517" s="68"/>
      <c r="BK517" s="68"/>
      <c r="BL517" s="68"/>
      <c r="BM517" s="68"/>
      <c r="BN517" s="68"/>
      <c r="BO517" s="68"/>
      <c r="BP517" s="68"/>
      <c r="BQ517" s="68"/>
      <c r="BR517" s="68"/>
      <c r="BS517" s="68"/>
      <c r="BT517" s="68"/>
      <c r="BU517" s="68"/>
      <c r="BV517" s="68"/>
      <c r="BW517" s="68"/>
      <c r="BX517" s="68"/>
      <c r="BY517" s="68"/>
    </row>
    <row r="518" spans="1:77" x14ac:dyDescent="0.35">
      <c r="A518" s="68"/>
      <c r="B518" s="227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  <c r="BF518" s="68"/>
      <c r="BG518" s="68"/>
      <c r="BH518" s="68"/>
      <c r="BI518" s="68"/>
      <c r="BJ518" s="68"/>
      <c r="BK518" s="68"/>
      <c r="BL518" s="68"/>
      <c r="BM518" s="68"/>
      <c r="BN518" s="68"/>
      <c r="BO518" s="68"/>
      <c r="BP518" s="68"/>
      <c r="BQ518" s="68"/>
      <c r="BR518" s="68"/>
      <c r="BS518" s="68"/>
      <c r="BT518" s="68"/>
      <c r="BU518" s="68"/>
      <c r="BV518" s="68"/>
      <c r="BW518" s="68"/>
      <c r="BX518" s="68"/>
      <c r="BY518" s="68"/>
    </row>
    <row r="519" spans="1:77" x14ac:dyDescent="0.35">
      <c r="A519" s="68"/>
      <c r="B519" s="227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  <c r="BF519" s="68"/>
      <c r="BG519" s="68"/>
      <c r="BH519" s="68"/>
      <c r="BI519" s="68"/>
      <c r="BJ519" s="68"/>
      <c r="BK519" s="68"/>
      <c r="BL519" s="68"/>
      <c r="BM519" s="68"/>
      <c r="BN519" s="68"/>
      <c r="BO519" s="68"/>
      <c r="BP519" s="68"/>
      <c r="BQ519" s="68"/>
      <c r="BR519" s="68"/>
      <c r="BS519" s="68"/>
      <c r="BT519" s="68"/>
      <c r="BU519" s="68"/>
      <c r="BV519" s="68"/>
      <c r="BW519" s="68"/>
      <c r="BX519" s="68"/>
      <c r="BY519" s="68"/>
    </row>
    <row r="520" spans="1:77" x14ac:dyDescent="0.35">
      <c r="A520" s="68"/>
      <c r="B520" s="227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  <c r="BM520" s="68"/>
      <c r="BN520" s="68"/>
      <c r="BO520" s="68"/>
      <c r="BP520" s="68"/>
      <c r="BQ520" s="68"/>
      <c r="BR520" s="68"/>
      <c r="BS520" s="68"/>
      <c r="BT520" s="68"/>
      <c r="BU520" s="68"/>
      <c r="BV520" s="68"/>
      <c r="BW520" s="68"/>
      <c r="BX520" s="68"/>
      <c r="BY520" s="68"/>
    </row>
    <row r="521" spans="1:77" x14ac:dyDescent="0.35">
      <c r="A521" s="68"/>
      <c r="B521" s="227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  <c r="BM521" s="68"/>
      <c r="BN521" s="68"/>
      <c r="BO521" s="68"/>
      <c r="BP521" s="68"/>
      <c r="BQ521" s="68"/>
      <c r="BR521" s="68"/>
      <c r="BS521" s="68"/>
      <c r="BT521" s="68"/>
      <c r="BU521" s="68"/>
      <c r="BV521" s="68"/>
      <c r="BW521" s="68"/>
      <c r="BX521" s="68"/>
      <c r="BY521" s="68"/>
    </row>
    <row r="522" spans="1:77" x14ac:dyDescent="0.35">
      <c r="A522" s="68"/>
      <c r="B522" s="227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  <c r="BM522" s="68"/>
      <c r="BN522" s="68"/>
      <c r="BO522" s="68"/>
      <c r="BP522" s="68"/>
      <c r="BQ522" s="68"/>
      <c r="BR522" s="68"/>
      <c r="BS522" s="68"/>
      <c r="BT522" s="68"/>
      <c r="BU522" s="68"/>
      <c r="BV522" s="68"/>
      <c r="BW522" s="68"/>
      <c r="BX522" s="68"/>
      <c r="BY522" s="68"/>
    </row>
    <row r="523" spans="1:77" x14ac:dyDescent="0.35">
      <c r="A523" s="68"/>
      <c r="B523" s="227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  <c r="BM523" s="68"/>
      <c r="BN523" s="68"/>
      <c r="BO523" s="68"/>
      <c r="BP523" s="68"/>
      <c r="BQ523" s="68"/>
      <c r="BR523" s="68"/>
      <c r="BS523" s="68"/>
      <c r="BT523" s="68"/>
      <c r="BU523" s="68"/>
      <c r="BV523" s="68"/>
      <c r="BW523" s="68"/>
      <c r="BX523" s="68"/>
      <c r="BY523" s="68"/>
    </row>
    <row r="524" spans="1:77" x14ac:dyDescent="0.35">
      <c r="A524" s="68"/>
      <c r="B524" s="227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  <c r="BM524" s="68"/>
      <c r="BN524" s="68"/>
      <c r="BO524" s="68"/>
      <c r="BP524" s="68"/>
      <c r="BQ524" s="68"/>
      <c r="BR524" s="68"/>
      <c r="BS524" s="68"/>
      <c r="BT524" s="68"/>
      <c r="BU524" s="68"/>
      <c r="BV524" s="68"/>
      <c r="BW524" s="68"/>
      <c r="BX524" s="68"/>
      <c r="BY524" s="68"/>
    </row>
    <row r="525" spans="1:77" x14ac:dyDescent="0.35">
      <c r="A525" s="68"/>
      <c r="B525" s="227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  <c r="BM525" s="68"/>
      <c r="BN525" s="68"/>
      <c r="BO525" s="68"/>
      <c r="BP525" s="68"/>
      <c r="BQ525" s="68"/>
      <c r="BR525" s="68"/>
      <c r="BS525" s="68"/>
      <c r="BT525" s="68"/>
      <c r="BU525" s="68"/>
      <c r="BV525" s="68"/>
      <c r="BW525" s="68"/>
      <c r="BX525" s="68"/>
      <c r="BY525" s="68"/>
    </row>
    <row r="526" spans="1:77" x14ac:dyDescent="0.35">
      <c r="A526" s="68"/>
      <c r="B526" s="227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  <c r="BM526" s="68"/>
      <c r="BN526" s="68"/>
      <c r="BO526" s="68"/>
      <c r="BP526" s="68"/>
      <c r="BQ526" s="68"/>
      <c r="BR526" s="68"/>
      <c r="BS526" s="68"/>
      <c r="BT526" s="68"/>
      <c r="BU526" s="68"/>
      <c r="BV526" s="68"/>
      <c r="BW526" s="68"/>
      <c r="BX526" s="68"/>
      <c r="BY526" s="68"/>
    </row>
    <row r="527" spans="1:77" x14ac:dyDescent="0.35">
      <c r="A527" s="68"/>
      <c r="B527" s="227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  <c r="BM527" s="68"/>
      <c r="BN527" s="68"/>
      <c r="BO527" s="68"/>
      <c r="BP527" s="68"/>
      <c r="BQ527" s="68"/>
      <c r="BR527" s="68"/>
      <c r="BS527" s="68"/>
      <c r="BT527" s="68"/>
      <c r="BU527" s="68"/>
      <c r="BV527" s="68"/>
      <c r="BW527" s="68"/>
      <c r="BX527" s="68"/>
      <c r="BY527" s="68"/>
    </row>
    <row r="528" spans="1:77" x14ac:dyDescent="0.35">
      <c r="A528" s="68"/>
      <c r="B528" s="227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  <c r="BM528" s="68"/>
      <c r="BN528" s="68"/>
      <c r="BO528" s="68"/>
      <c r="BP528" s="68"/>
      <c r="BQ528" s="68"/>
      <c r="BR528" s="68"/>
      <c r="BS528" s="68"/>
      <c r="BT528" s="68"/>
      <c r="BU528" s="68"/>
      <c r="BV528" s="68"/>
      <c r="BW528" s="68"/>
      <c r="BX528" s="68"/>
      <c r="BY528" s="68"/>
    </row>
    <row r="529" spans="1:77" x14ac:dyDescent="0.35">
      <c r="A529" s="68"/>
      <c r="B529" s="227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  <c r="BM529" s="68"/>
      <c r="BN529" s="68"/>
      <c r="BO529" s="68"/>
      <c r="BP529" s="68"/>
      <c r="BQ529" s="68"/>
      <c r="BR529" s="68"/>
      <c r="BS529" s="68"/>
      <c r="BT529" s="68"/>
      <c r="BU529" s="68"/>
      <c r="BV529" s="68"/>
      <c r="BW529" s="68"/>
      <c r="BX529" s="68"/>
      <c r="BY529" s="68"/>
    </row>
    <row r="530" spans="1:77" x14ac:dyDescent="0.35">
      <c r="A530" s="68"/>
      <c r="B530" s="227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  <c r="BM530" s="68"/>
      <c r="BN530" s="68"/>
      <c r="BO530" s="68"/>
      <c r="BP530" s="68"/>
      <c r="BQ530" s="68"/>
      <c r="BR530" s="68"/>
      <c r="BS530" s="68"/>
      <c r="BT530" s="68"/>
      <c r="BU530" s="68"/>
      <c r="BV530" s="68"/>
      <c r="BW530" s="68"/>
      <c r="BX530" s="68"/>
      <c r="BY530" s="68"/>
    </row>
    <row r="531" spans="1:77" x14ac:dyDescent="0.35">
      <c r="A531" s="68"/>
      <c r="B531" s="227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  <c r="BM531" s="68"/>
      <c r="BN531" s="68"/>
      <c r="BO531" s="68"/>
      <c r="BP531" s="68"/>
      <c r="BQ531" s="68"/>
      <c r="BR531" s="68"/>
      <c r="BS531" s="68"/>
      <c r="BT531" s="68"/>
      <c r="BU531" s="68"/>
      <c r="BV531" s="68"/>
      <c r="BW531" s="68"/>
      <c r="BX531" s="68"/>
      <c r="BY531" s="68"/>
    </row>
    <row r="532" spans="1:77" x14ac:dyDescent="0.35">
      <c r="A532" s="68"/>
      <c r="B532" s="227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  <c r="BM532" s="68"/>
      <c r="BN532" s="68"/>
      <c r="BO532" s="68"/>
      <c r="BP532" s="68"/>
      <c r="BQ532" s="68"/>
      <c r="BR532" s="68"/>
      <c r="BS532" s="68"/>
      <c r="BT532" s="68"/>
      <c r="BU532" s="68"/>
      <c r="BV532" s="68"/>
      <c r="BW532" s="68"/>
      <c r="BX532" s="68"/>
      <c r="BY532" s="68"/>
    </row>
    <row r="533" spans="1:77" x14ac:dyDescent="0.35">
      <c r="A533" s="68"/>
      <c r="B533" s="227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  <c r="BM533" s="68"/>
      <c r="BN533" s="68"/>
      <c r="BO533" s="68"/>
      <c r="BP533" s="68"/>
      <c r="BQ533" s="68"/>
      <c r="BR533" s="68"/>
      <c r="BS533" s="68"/>
      <c r="BT533" s="68"/>
      <c r="BU533" s="68"/>
      <c r="BV533" s="68"/>
      <c r="BW533" s="68"/>
      <c r="BX533" s="68"/>
      <c r="BY533" s="68"/>
    </row>
    <row r="534" spans="1:77" x14ac:dyDescent="0.35">
      <c r="A534" s="68"/>
      <c r="B534" s="227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  <c r="BM534" s="68"/>
      <c r="BN534" s="68"/>
      <c r="BO534" s="68"/>
      <c r="BP534" s="68"/>
      <c r="BQ534" s="68"/>
      <c r="BR534" s="68"/>
      <c r="BS534" s="68"/>
      <c r="BT534" s="68"/>
      <c r="BU534" s="68"/>
      <c r="BV534" s="68"/>
      <c r="BW534" s="68"/>
      <c r="BX534" s="68"/>
      <c r="BY534" s="68"/>
    </row>
    <row r="535" spans="1:77" x14ac:dyDescent="0.35">
      <c r="A535" s="68"/>
      <c r="B535" s="227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  <c r="BM535" s="68"/>
      <c r="BN535" s="68"/>
      <c r="BO535" s="68"/>
      <c r="BP535" s="68"/>
      <c r="BQ535" s="68"/>
      <c r="BR535" s="68"/>
      <c r="BS535" s="68"/>
      <c r="BT535" s="68"/>
      <c r="BU535" s="68"/>
      <c r="BV535" s="68"/>
      <c r="BW535" s="68"/>
      <c r="BX535" s="68"/>
      <c r="BY535" s="68"/>
    </row>
    <row r="536" spans="1:77" x14ac:dyDescent="0.35">
      <c r="A536" s="68"/>
      <c r="B536" s="227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  <c r="BM536" s="68"/>
      <c r="BN536" s="68"/>
      <c r="BO536" s="68"/>
      <c r="BP536" s="68"/>
      <c r="BQ536" s="68"/>
      <c r="BR536" s="68"/>
      <c r="BS536" s="68"/>
      <c r="BT536" s="68"/>
      <c r="BU536" s="68"/>
      <c r="BV536" s="68"/>
      <c r="BW536" s="68"/>
      <c r="BX536" s="68"/>
      <c r="BY536" s="68"/>
    </row>
    <row r="537" spans="1:77" x14ac:dyDescent="0.35">
      <c r="A537" s="68"/>
      <c r="B537" s="227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  <c r="BM537" s="68"/>
      <c r="BN537" s="68"/>
      <c r="BO537" s="68"/>
      <c r="BP537" s="68"/>
      <c r="BQ537" s="68"/>
      <c r="BR537" s="68"/>
      <c r="BS537" s="68"/>
      <c r="BT537" s="68"/>
      <c r="BU537" s="68"/>
      <c r="BV537" s="68"/>
      <c r="BW537" s="68"/>
      <c r="BX537" s="68"/>
      <c r="BY537" s="68"/>
    </row>
    <row r="538" spans="1:77" x14ac:dyDescent="0.35">
      <c r="A538" s="68"/>
      <c r="B538" s="227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  <c r="BM538" s="68"/>
      <c r="BN538" s="68"/>
      <c r="BO538" s="68"/>
      <c r="BP538" s="68"/>
      <c r="BQ538" s="68"/>
      <c r="BR538" s="68"/>
      <c r="BS538" s="68"/>
      <c r="BT538" s="68"/>
      <c r="BU538" s="68"/>
      <c r="BV538" s="68"/>
      <c r="BW538" s="68"/>
      <c r="BX538" s="68"/>
      <c r="BY538" s="68"/>
    </row>
    <row r="539" spans="1:77" x14ac:dyDescent="0.35">
      <c r="A539" s="68"/>
      <c r="B539" s="227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  <c r="BM539" s="68"/>
      <c r="BN539" s="68"/>
      <c r="BO539" s="68"/>
      <c r="BP539" s="68"/>
      <c r="BQ539" s="68"/>
      <c r="BR539" s="68"/>
      <c r="BS539" s="68"/>
      <c r="BT539" s="68"/>
      <c r="BU539" s="68"/>
      <c r="BV539" s="68"/>
      <c r="BW539" s="68"/>
      <c r="BX539" s="68"/>
      <c r="BY539" s="68"/>
    </row>
    <row r="540" spans="1:77" x14ac:dyDescent="0.35">
      <c r="A540" s="68"/>
      <c r="B540" s="227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  <c r="BM540" s="68"/>
      <c r="BN540" s="68"/>
      <c r="BO540" s="68"/>
      <c r="BP540" s="68"/>
      <c r="BQ540" s="68"/>
      <c r="BR540" s="68"/>
      <c r="BS540" s="68"/>
      <c r="BT540" s="68"/>
      <c r="BU540" s="68"/>
      <c r="BV540" s="68"/>
      <c r="BW540" s="68"/>
      <c r="BX540" s="68"/>
      <c r="BY540" s="68"/>
    </row>
    <row r="541" spans="1:77" x14ac:dyDescent="0.35">
      <c r="A541" s="68"/>
      <c r="B541" s="227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  <c r="BM541" s="68"/>
      <c r="BN541" s="68"/>
      <c r="BO541" s="68"/>
      <c r="BP541" s="68"/>
      <c r="BQ541" s="68"/>
      <c r="BR541" s="68"/>
      <c r="BS541" s="68"/>
      <c r="BT541" s="68"/>
      <c r="BU541" s="68"/>
      <c r="BV541" s="68"/>
      <c r="BW541" s="68"/>
      <c r="BX541" s="68"/>
      <c r="BY541" s="68"/>
    </row>
    <row r="542" spans="1:77" x14ac:dyDescent="0.35">
      <c r="A542" s="68"/>
      <c r="B542" s="227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  <c r="BM542" s="68"/>
      <c r="BN542" s="68"/>
      <c r="BO542" s="68"/>
      <c r="BP542" s="68"/>
      <c r="BQ542" s="68"/>
      <c r="BR542" s="68"/>
      <c r="BS542" s="68"/>
      <c r="BT542" s="68"/>
      <c r="BU542" s="68"/>
      <c r="BV542" s="68"/>
      <c r="BW542" s="68"/>
      <c r="BX542" s="68"/>
      <c r="BY542" s="68"/>
    </row>
    <row r="543" spans="1:77" x14ac:dyDescent="0.35">
      <c r="A543" s="68"/>
      <c r="B543" s="227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  <c r="BM543" s="68"/>
      <c r="BN543" s="68"/>
      <c r="BO543" s="68"/>
      <c r="BP543" s="68"/>
      <c r="BQ543" s="68"/>
      <c r="BR543" s="68"/>
      <c r="BS543" s="68"/>
      <c r="BT543" s="68"/>
      <c r="BU543" s="68"/>
      <c r="BV543" s="68"/>
      <c r="BW543" s="68"/>
      <c r="BX543" s="68"/>
      <c r="BY543" s="68"/>
    </row>
    <row r="544" spans="1:77" x14ac:dyDescent="0.35">
      <c r="A544" s="68"/>
      <c r="B544" s="227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  <c r="BM544" s="68"/>
      <c r="BN544" s="68"/>
      <c r="BO544" s="68"/>
      <c r="BP544" s="68"/>
      <c r="BQ544" s="68"/>
      <c r="BR544" s="68"/>
      <c r="BS544" s="68"/>
      <c r="BT544" s="68"/>
      <c r="BU544" s="68"/>
      <c r="BV544" s="68"/>
      <c r="BW544" s="68"/>
      <c r="BX544" s="68"/>
      <c r="BY544" s="68"/>
    </row>
    <row r="545" spans="1:77" x14ac:dyDescent="0.35">
      <c r="A545" s="68"/>
      <c r="B545" s="227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  <c r="BM545" s="68"/>
      <c r="BN545" s="68"/>
      <c r="BO545" s="68"/>
      <c r="BP545" s="68"/>
      <c r="BQ545" s="68"/>
      <c r="BR545" s="68"/>
      <c r="BS545" s="68"/>
      <c r="BT545" s="68"/>
      <c r="BU545" s="68"/>
      <c r="BV545" s="68"/>
      <c r="BW545" s="68"/>
      <c r="BX545" s="68"/>
      <c r="BY545" s="68"/>
    </row>
    <row r="546" spans="1:77" x14ac:dyDescent="0.35">
      <c r="A546" s="68"/>
      <c r="B546" s="227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  <c r="BM546" s="68"/>
      <c r="BN546" s="68"/>
      <c r="BO546" s="68"/>
      <c r="BP546" s="68"/>
      <c r="BQ546" s="68"/>
      <c r="BR546" s="68"/>
      <c r="BS546" s="68"/>
      <c r="BT546" s="68"/>
      <c r="BU546" s="68"/>
      <c r="BV546" s="68"/>
      <c r="BW546" s="68"/>
      <c r="BX546" s="68"/>
      <c r="BY546" s="68"/>
    </row>
    <row r="547" spans="1:77" x14ac:dyDescent="0.35">
      <c r="A547" s="68"/>
      <c r="B547" s="227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  <c r="BF547" s="68"/>
      <c r="BG547" s="68"/>
      <c r="BH547" s="68"/>
      <c r="BI547" s="68"/>
      <c r="BJ547" s="68"/>
      <c r="BK547" s="68"/>
      <c r="BL547" s="68"/>
      <c r="BM547" s="68"/>
      <c r="BN547" s="68"/>
      <c r="BO547" s="68"/>
      <c r="BP547" s="68"/>
      <c r="BQ547" s="68"/>
      <c r="BR547" s="68"/>
      <c r="BS547" s="68"/>
      <c r="BT547" s="68"/>
      <c r="BU547" s="68"/>
      <c r="BV547" s="68"/>
      <c r="BW547" s="68"/>
      <c r="BX547" s="68"/>
      <c r="BY547" s="68"/>
    </row>
    <row r="548" spans="1:77" x14ac:dyDescent="0.35">
      <c r="A548" s="68"/>
      <c r="B548" s="227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  <c r="BM548" s="68"/>
      <c r="BN548" s="68"/>
      <c r="BO548" s="68"/>
      <c r="BP548" s="68"/>
      <c r="BQ548" s="68"/>
      <c r="BR548" s="68"/>
      <c r="BS548" s="68"/>
      <c r="BT548" s="68"/>
      <c r="BU548" s="68"/>
      <c r="BV548" s="68"/>
      <c r="BW548" s="68"/>
      <c r="BX548" s="68"/>
      <c r="BY548" s="68"/>
    </row>
    <row r="549" spans="1:77" x14ac:dyDescent="0.35">
      <c r="A549" s="68"/>
      <c r="B549" s="227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  <c r="BM549" s="68"/>
      <c r="BN549" s="68"/>
      <c r="BO549" s="68"/>
      <c r="BP549" s="68"/>
      <c r="BQ549" s="68"/>
      <c r="BR549" s="68"/>
      <c r="BS549" s="68"/>
      <c r="BT549" s="68"/>
      <c r="BU549" s="68"/>
      <c r="BV549" s="68"/>
      <c r="BW549" s="68"/>
      <c r="BX549" s="68"/>
      <c r="BY549" s="68"/>
    </row>
    <row r="550" spans="1:77" x14ac:dyDescent="0.35">
      <c r="A550" s="68"/>
      <c r="B550" s="227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  <c r="BM550" s="68"/>
      <c r="BN550" s="68"/>
      <c r="BO550" s="68"/>
      <c r="BP550" s="68"/>
      <c r="BQ550" s="68"/>
      <c r="BR550" s="68"/>
      <c r="BS550" s="68"/>
      <c r="BT550" s="68"/>
      <c r="BU550" s="68"/>
      <c r="BV550" s="68"/>
      <c r="BW550" s="68"/>
      <c r="BX550" s="68"/>
      <c r="BY550" s="68"/>
    </row>
    <row r="551" spans="1:77" x14ac:dyDescent="0.35">
      <c r="A551" s="68"/>
      <c r="B551" s="227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  <c r="BM551" s="68"/>
      <c r="BN551" s="68"/>
      <c r="BO551" s="68"/>
      <c r="BP551" s="68"/>
      <c r="BQ551" s="68"/>
      <c r="BR551" s="68"/>
      <c r="BS551" s="68"/>
      <c r="BT551" s="68"/>
      <c r="BU551" s="68"/>
      <c r="BV551" s="68"/>
      <c r="BW551" s="68"/>
      <c r="BX551" s="68"/>
      <c r="BY551" s="68"/>
    </row>
    <row r="552" spans="1:77" x14ac:dyDescent="0.35">
      <c r="A552" s="68"/>
      <c r="B552" s="227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  <c r="BM552" s="68"/>
      <c r="BN552" s="68"/>
      <c r="BO552" s="68"/>
      <c r="BP552" s="68"/>
      <c r="BQ552" s="68"/>
      <c r="BR552" s="68"/>
      <c r="BS552" s="68"/>
      <c r="BT552" s="68"/>
      <c r="BU552" s="68"/>
      <c r="BV552" s="68"/>
      <c r="BW552" s="68"/>
      <c r="BX552" s="68"/>
      <c r="BY552" s="68"/>
    </row>
    <row r="553" spans="1:77" x14ac:dyDescent="0.35">
      <c r="A553" s="68"/>
      <c r="B553" s="227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  <c r="BM553" s="68"/>
      <c r="BN553" s="68"/>
      <c r="BO553" s="68"/>
      <c r="BP553" s="68"/>
      <c r="BQ553" s="68"/>
      <c r="BR553" s="68"/>
      <c r="BS553" s="68"/>
      <c r="BT553" s="68"/>
      <c r="BU553" s="68"/>
      <c r="BV553" s="68"/>
      <c r="BW553" s="68"/>
      <c r="BX553" s="68"/>
      <c r="BY553" s="68"/>
    </row>
    <row r="554" spans="1:77" x14ac:dyDescent="0.35">
      <c r="A554" s="68"/>
      <c r="B554" s="227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  <c r="BM554" s="68"/>
      <c r="BN554" s="68"/>
      <c r="BO554" s="68"/>
      <c r="BP554" s="68"/>
      <c r="BQ554" s="68"/>
      <c r="BR554" s="68"/>
      <c r="BS554" s="68"/>
      <c r="BT554" s="68"/>
      <c r="BU554" s="68"/>
      <c r="BV554" s="68"/>
      <c r="BW554" s="68"/>
      <c r="BX554" s="68"/>
      <c r="BY554" s="68"/>
    </row>
    <row r="555" spans="1:77" x14ac:dyDescent="0.35">
      <c r="A555" s="68"/>
      <c r="B555" s="227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  <c r="BM555" s="68"/>
      <c r="BN555" s="68"/>
      <c r="BO555" s="68"/>
      <c r="BP555" s="68"/>
      <c r="BQ555" s="68"/>
      <c r="BR555" s="68"/>
      <c r="BS555" s="68"/>
      <c r="BT555" s="68"/>
      <c r="BU555" s="68"/>
      <c r="BV555" s="68"/>
      <c r="BW555" s="68"/>
      <c r="BX555" s="68"/>
      <c r="BY555" s="68"/>
    </row>
    <row r="556" spans="1:77" x14ac:dyDescent="0.35">
      <c r="A556" s="68"/>
      <c r="B556" s="227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  <c r="BM556" s="68"/>
      <c r="BN556" s="68"/>
      <c r="BO556" s="68"/>
      <c r="BP556" s="68"/>
      <c r="BQ556" s="68"/>
      <c r="BR556" s="68"/>
      <c r="BS556" s="68"/>
      <c r="BT556" s="68"/>
      <c r="BU556" s="68"/>
      <c r="BV556" s="68"/>
      <c r="BW556" s="68"/>
      <c r="BX556" s="68"/>
      <c r="BY556" s="68"/>
    </row>
    <row r="557" spans="1:77" x14ac:dyDescent="0.35">
      <c r="A557" s="68"/>
      <c r="B557" s="227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  <c r="BM557" s="68"/>
      <c r="BN557" s="68"/>
      <c r="BO557" s="68"/>
      <c r="BP557" s="68"/>
      <c r="BQ557" s="68"/>
      <c r="BR557" s="68"/>
      <c r="BS557" s="68"/>
      <c r="BT557" s="68"/>
      <c r="BU557" s="68"/>
      <c r="BV557" s="68"/>
      <c r="BW557" s="68"/>
      <c r="BX557" s="68"/>
      <c r="BY557" s="68"/>
    </row>
    <row r="558" spans="1:77" x14ac:dyDescent="0.35">
      <c r="A558" s="68"/>
      <c r="B558" s="227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  <c r="BM558" s="68"/>
      <c r="BN558" s="68"/>
      <c r="BO558" s="68"/>
      <c r="BP558" s="68"/>
      <c r="BQ558" s="68"/>
      <c r="BR558" s="68"/>
      <c r="BS558" s="68"/>
      <c r="BT558" s="68"/>
      <c r="BU558" s="68"/>
      <c r="BV558" s="68"/>
      <c r="BW558" s="68"/>
      <c r="BX558" s="68"/>
      <c r="BY558" s="68"/>
    </row>
    <row r="559" spans="1:77" x14ac:dyDescent="0.35">
      <c r="A559" s="68"/>
      <c r="B559" s="227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  <c r="BM559" s="68"/>
      <c r="BN559" s="68"/>
      <c r="BO559" s="68"/>
      <c r="BP559" s="68"/>
      <c r="BQ559" s="68"/>
      <c r="BR559" s="68"/>
      <c r="BS559" s="68"/>
      <c r="BT559" s="68"/>
      <c r="BU559" s="68"/>
      <c r="BV559" s="68"/>
      <c r="BW559" s="68"/>
      <c r="BX559" s="68"/>
      <c r="BY559" s="68"/>
    </row>
    <row r="560" spans="1:77" x14ac:dyDescent="0.35">
      <c r="A560" s="68"/>
      <c r="B560" s="227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  <c r="BM560" s="68"/>
      <c r="BN560" s="68"/>
      <c r="BO560" s="68"/>
      <c r="BP560" s="68"/>
      <c r="BQ560" s="68"/>
      <c r="BR560" s="68"/>
      <c r="BS560" s="68"/>
      <c r="BT560" s="68"/>
      <c r="BU560" s="68"/>
      <c r="BV560" s="68"/>
      <c r="BW560" s="68"/>
      <c r="BX560" s="68"/>
      <c r="BY560" s="68"/>
    </row>
    <row r="561" spans="1:77" x14ac:dyDescent="0.35">
      <c r="A561" s="68"/>
      <c r="B561" s="227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  <c r="BM561" s="68"/>
      <c r="BN561" s="68"/>
      <c r="BO561" s="68"/>
      <c r="BP561" s="68"/>
      <c r="BQ561" s="68"/>
      <c r="BR561" s="68"/>
      <c r="BS561" s="68"/>
      <c r="BT561" s="68"/>
      <c r="BU561" s="68"/>
      <c r="BV561" s="68"/>
      <c r="BW561" s="68"/>
      <c r="BX561" s="68"/>
      <c r="BY561" s="68"/>
    </row>
    <row r="562" spans="1:77" x14ac:dyDescent="0.35">
      <c r="A562" s="68"/>
      <c r="B562" s="227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  <c r="BM562" s="68"/>
      <c r="BN562" s="68"/>
      <c r="BO562" s="68"/>
      <c r="BP562" s="68"/>
      <c r="BQ562" s="68"/>
      <c r="BR562" s="68"/>
      <c r="BS562" s="68"/>
      <c r="BT562" s="68"/>
      <c r="BU562" s="68"/>
      <c r="BV562" s="68"/>
      <c r="BW562" s="68"/>
      <c r="BX562" s="68"/>
      <c r="BY562" s="68"/>
    </row>
    <row r="563" spans="1:77" x14ac:dyDescent="0.35">
      <c r="A563" s="68"/>
      <c r="B563" s="227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  <c r="BM563" s="68"/>
      <c r="BN563" s="68"/>
      <c r="BO563" s="68"/>
      <c r="BP563" s="68"/>
      <c r="BQ563" s="68"/>
      <c r="BR563" s="68"/>
      <c r="BS563" s="68"/>
      <c r="BT563" s="68"/>
      <c r="BU563" s="68"/>
      <c r="BV563" s="68"/>
      <c r="BW563" s="68"/>
      <c r="BX563" s="68"/>
      <c r="BY563" s="68"/>
    </row>
    <row r="564" spans="1:77" x14ac:dyDescent="0.35">
      <c r="A564" s="68"/>
      <c r="B564" s="227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  <c r="BM564" s="68"/>
      <c r="BN564" s="68"/>
      <c r="BO564" s="68"/>
      <c r="BP564" s="68"/>
      <c r="BQ564" s="68"/>
      <c r="BR564" s="68"/>
      <c r="BS564" s="68"/>
      <c r="BT564" s="68"/>
      <c r="BU564" s="68"/>
      <c r="BV564" s="68"/>
      <c r="BW564" s="68"/>
      <c r="BX564" s="68"/>
      <c r="BY564" s="68"/>
    </row>
    <row r="565" spans="1:77" x14ac:dyDescent="0.35">
      <c r="A565" s="68"/>
      <c r="B565" s="227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  <c r="BM565" s="68"/>
      <c r="BN565" s="68"/>
      <c r="BO565" s="68"/>
      <c r="BP565" s="68"/>
      <c r="BQ565" s="68"/>
      <c r="BR565" s="68"/>
      <c r="BS565" s="68"/>
      <c r="BT565" s="68"/>
      <c r="BU565" s="68"/>
      <c r="BV565" s="68"/>
      <c r="BW565" s="68"/>
      <c r="BX565" s="68"/>
      <c r="BY565" s="68"/>
    </row>
    <row r="566" spans="1:77" x14ac:dyDescent="0.35">
      <c r="A566" s="68"/>
      <c r="B566" s="227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  <c r="BM566" s="68"/>
      <c r="BN566" s="68"/>
      <c r="BO566" s="68"/>
      <c r="BP566" s="68"/>
      <c r="BQ566" s="68"/>
      <c r="BR566" s="68"/>
      <c r="BS566" s="68"/>
      <c r="BT566" s="68"/>
      <c r="BU566" s="68"/>
      <c r="BV566" s="68"/>
      <c r="BW566" s="68"/>
      <c r="BX566" s="68"/>
      <c r="BY566" s="68"/>
    </row>
    <row r="567" spans="1:77" x14ac:dyDescent="0.35">
      <c r="A567" s="68"/>
      <c r="B567" s="227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  <c r="BM567" s="68"/>
      <c r="BN567" s="68"/>
      <c r="BO567" s="68"/>
      <c r="BP567" s="68"/>
      <c r="BQ567" s="68"/>
      <c r="BR567" s="68"/>
      <c r="BS567" s="68"/>
      <c r="BT567" s="68"/>
      <c r="BU567" s="68"/>
      <c r="BV567" s="68"/>
      <c r="BW567" s="68"/>
      <c r="BX567" s="68"/>
      <c r="BY567" s="68"/>
    </row>
    <row r="568" spans="1:77" x14ac:dyDescent="0.35">
      <c r="A568" s="68"/>
      <c r="B568" s="227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  <c r="BM568" s="68"/>
      <c r="BN568" s="68"/>
      <c r="BO568" s="68"/>
      <c r="BP568" s="68"/>
      <c r="BQ568" s="68"/>
      <c r="BR568" s="68"/>
      <c r="BS568" s="68"/>
      <c r="BT568" s="68"/>
      <c r="BU568" s="68"/>
      <c r="BV568" s="68"/>
      <c r="BW568" s="68"/>
      <c r="BX568" s="68"/>
      <c r="BY568" s="68"/>
    </row>
    <row r="569" spans="1:77" x14ac:dyDescent="0.35">
      <c r="A569" s="68"/>
      <c r="B569" s="227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  <c r="BM569" s="68"/>
      <c r="BN569" s="68"/>
      <c r="BO569" s="68"/>
      <c r="BP569" s="68"/>
      <c r="BQ569" s="68"/>
      <c r="BR569" s="68"/>
      <c r="BS569" s="68"/>
      <c r="BT569" s="68"/>
      <c r="BU569" s="68"/>
      <c r="BV569" s="68"/>
      <c r="BW569" s="68"/>
      <c r="BX569" s="68"/>
      <c r="BY569" s="68"/>
    </row>
    <row r="570" spans="1:77" x14ac:dyDescent="0.35">
      <c r="A570" s="68"/>
      <c r="B570" s="227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  <c r="BM570" s="68"/>
      <c r="BN570" s="68"/>
      <c r="BO570" s="68"/>
      <c r="BP570" s="68"/>
      <c r="BQ570" s="68"/>
      <c r="BR570" s="68"/>
      <c r="BS570" s="68"/>
      <c r="BT570" s="68"/>
      <c r="BU570" s="68"/>
      <c r="BV570" s="68"/>
      <c r="BW570" s="68"/>
      <c r="BX570" s="68"/>
      <c r="BY570" s="68"/>
    </row>
    <row r="571" spans="1:77" x14ac:dyDescent="0.35">
      <c r="A571" s="68"/>
      <c r="B571" s="227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  <c r="BM571" s="68"/>
      <c r="BN571" s="68"/>
      <c r="BO571" s="68"/>
      <c r="BP571" s="68"/>
      <c r="BQ571" s="68"/>
      <c r="BR571" s="68"/>
      <c r="BS571" s="68"/>
      <c r="BT571" s="68"/>
      <c r="BU571" s="68"/>
      <c r="BV571" s="68"/>
      <c r="BW571" s="68"/>
      <c r="BX571" s="68"/>
      <c r="BY571" s="68"/>
    </row>
    <row r="572" spans="1:77" x14ac:dyDescent="0.35">
      <c r="A572" s="68"/>
      <c r="B572" s="227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  <c r="BM572" s="68"/>
      <c r="BN572" s="68"/>
      <c r="BO572" s="68"/>
      <c r="BP572" s="68"/>
      <c r="BQ572" s="68"/>
      <c r="BR572" s="68"/>
      <c r="BS572" s="68"/>
      <c r="BT572" s="68"/>
      <c r="BU572" s="68"/>
      <c r="BV572" s="68"/>
      <c r="BW572" s="68"/>
      <c r="BX572" s="68"/>
      <c r="BY572" s="68"/>
    </row>
    <row r="573" spans="1:77" x14ac:dyDescent="0.35">
      <c r="A573" s="68"/>
      <c r="B573" s="227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  <c r="BM573" s="68"/>
      <c r="BN573" s="68"/>
      <c r="BO573" s="68"/>
      <c r="BP573" s="68"/>
      <c r="BQ573" s="68"/>
      <c r="BR573" s="68"/>
      <c r="BS573" s="68"/>
      <c r="BT573" s="68"/>
      <c r="BU573" s="68"/>
      <c r="BV573" s="68"/>
      <c r="BW573" s="68"/>
      <c r="BX573" s="68"/>
      <c r="BY573" s="68"/>
    </row>
    <row r="574" spans="1:77" x14ac:dyDescent="0.35">
      <c r="A574" s="68"/>
      <c r="B574" s="227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  <c r="BF574" s="68"/>
      <c r="BG574" s="68"/>
      <c r="BH574" s="68"/>
      <c r="BI574" s="68"/>
      <c r="BJ574" s="68"/>
      <c r="BK574" s="68"/>
      <c r="BL574" s="68"/>
      <c r="BM574" s="68"/>
      <c r="BN574" s="68"/>
      <c r="BO574" s="68"/>
      <c r="BP574" s="68"/>
      <c r="BQ574" s="68"/>
      <c r="BR574" s="68"/>
      <c r="BS574" s="68"/>
      <c r="BT574" s="68"/>
      <c r="BU574" s="68"/>
      <c r="BV574" s="68"/>
      <c r="BW574" s="68"/>
      <c r="BX574" s="68"/>
      <c r="BY574" s="68"/>
    </row>
    <row r="575" spans="1:77" x14ac:dyDescent="0.35">
      <c r="A575" s="68"/>
      <c r="B575" s="227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  <c r="BF575" s="68"/>
      <c r="BG575" s="68"/>
      <c r="BH575" s="68"/>
      <c r="BI575" s="68"/>
      <c r="BJ575" s="68"/>
      <c r="BK575" s="68"/>
      <c r="BL575" s="68"/>
      <c r="BM575" s="68"/>
      <c r="BN575" s="68"/>
      <c r="BO575" s="68"/>
      <c r="BP575" s="68"/>
      <c r="BQ575" s="68"/>
      <c r="BR575" s="68"/>
      <c r="BS575" s="68"/>
      <c r="BT575" s="68"/>
      <c r="BU575" s="68"/>
      <c r="BV575" s="68"/>
      <c r="BW575" s="68"/>
      <c r="BX575" s="68"/>
      <c r="BY575" s="68"/>
    </row>
    <row r="576" spans="1:77" x14ac:dyDescent="0.35">
      <c r="A576" s="68"/>
      <c r="B576" s="227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  <c r="BM576" s="68"/>
      <c r="BN576" s="68"/>
      <c r="BO576" s="68"/>
      <c r="BP576" s="68"/>
      <c r="BQ576" s="68"/>
      <c r="BR576" s="68"/>
      <c r="BS576" s="68"/>
      <c r="BT576" s="68"/>
      <c r="BU576" s="68"/>
      <c r="BV576" s="68"/>
      <c r="BW576" s="68"/>
      <c r="BX576" s="68"/>
      <c r="BY576" s="68"/>
    </row>
    <row r="577" spans="1:77" x14ac:dyDescent="0.35">
      <c r="A577" s="68"/>
      <c r="B577" s="227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  <c r="BM577" s="68"/>
      <c r="BN577" s="68"/>
      <c r="BO577" s="68"/>
      <c r="BP577" s="68"/>
      <c r="BQ577" s="68"/>
      <c r="BR577" s="68"/>
      <c r="BS577" s="68"/>
      <c r="BT577" s="68"/>
      <c r="BU577" s="68"/>
      <c r="BV577" s="68"/>
      <c r="BW577" s="68"/>
      <c r="BX577" s="68"/>
      <c r="BY577" s="68"/>
    </row>
    <row r="578" spans="1:77" x14ac:dyDescent="0.35">
      <c r="A578" s="68"/>
      <c r="B578" s="227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  <c r="BM578" s="68"/>
      <c r="BN578" s="68"/>
      <c r="BO578" s="68"/>
      <c r="BP578" s="68"/>
      <c r="BQ578" s="68"/>
      <c r="BR578" s="68"/>
      <c r="BS578" s="68"/>
      <c r="BT578" s="68"/>
      <c r="BU578" s="68"/>
      <c r="BV578" s="68"/>
      <c r="BW578" s="68"/>
      <c r="BX578" s="68"/>
      <c r="BY578" s="68"/>
    </row>
    <row r="579" spans="1:77" x14ac:dyDescent="0.35">
      <c r="A579" s="68"/>
      <c r="B579" s="227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  <c r="BM579" s="68"/>
      <c r="BN579" s="68"/>
      <c r="BO579" s="68"/>
      <c r="BP579" s="68"/>
      <c r="BQ579" s="68"/>
      <c r="BR579" s="68"/>
      <c r="BS579" s="68"/>
      <c r="BT579" s="68"/>
      <c r="BU579" s="68"/>
      <c r="BV579" s="68"/>
      <c r="BW579" s="68"/>
      <c r="BX579" s="68"/>
      <c r="BY579" s="68"/>
    </row>
    <row r="580" spans="1:77" x14ac:dyDescent="0.35">
      <c r="A580" s="68"/>
      <c r="B580" s="227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  <c r="BM580" s="68"/>
      <c r="BN580" s="68"/>
      <c r="BO580" s="68"/>
      <c r="BP580" s="68"/>
      <c r="BQ580" s="68"/>
      <c r="BR580" s="68"/>
      <c r="BS580" s="68"/>
      <c r="BT580" s="68"/>
      <c r="BU580" s="68"/>
      <c r="BV580" s="68"/>
      <c r="BW580" s="68"/>
      <c r="BX580" s="68"/>
      <c r="BY580" s="68"/>
    </row>
    <row r="581" spans="1:77" x14ac:dyDescent="0.35">
      <c r="A581" s="68"/>
      <c r="B581" s="227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  <c r="BM581" s="68"/>
      <c r="BN581" s="68"/>
      <c r="BO581" s="68"/>
      <c r="BP581" s="68"/>
      <c r="BQ581" s="68"/>
      <c r="BR581" s="68"/>
      <c r="BS581" s="68"/>
      <c r="BT581" s="68"/>
      <c r="BU581" s="68"/>
      <c r="BV581" s="68"/>
      <c r="BW581" s="68"/>
      <c r="BX581" s="68"/>
      <c r="BY581" s="68"/>
    </row>
    <row r="582" spans="1:77" x14ac:dyDescent="0.35">
      <c r="A582" s="68"/>
      <c r="B582" s="227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  <c r="BM582" s="68"/>
      <c r="BN582" s="68"/>
      <c r="BO582" s="68"/>
      <c r="BP582" s="68"/>
      <c r="BQ582" s="68"/>
      <c r="BR582" s="68"/>
      <c r="BS582" s="68"/>
      <c r="BT582" s="68"/>
      <c r="BU582" s="68"/>
      <c r="BV582" s="68"/>
      <c r="BW582" s="68"/>
      <c r="BX582" s="68"/>
      <c r="BY582" s="68"/>
    </row>
    <row r="583" spans="1:77" x14ac:dyDescent="0.35">
      <c r="A583" s="68"/>
      <c r="B583" s="227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  <c r="BM583" s="68"/>
      <c r="BN583" s="68"/>
      <c r="BO583" s="68"/>
      <c r="BP583" s="68"/>
      <c r="BQ583" s="68"/>
      <c r="BR583" s="68"/>
      <c r="BS583" s="68"/>
      <c r="BT583" s="68"/>
      <c r="BU583" s="68"/>
      <c r="BV583" s="68"/>
      <c r="BW583" s="68"/>
      <c r="BX583" s="68"/>
      <c r="BY583" s="68"/>
    </row>
    <row r="584" spans="1:77" x14ac:dyDescent="0.35">
      <c r="A584" s="68"/>
      <c r="B584" s="227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  <c r="BM584" s="68"/>
      <c r="BN584" s="68"/>
      <c r="BO584" s="68"/>
      <c r="BP584" s="68"/>
      <c r="BQ584" s="68"/>
      <c r="BR584" s="68"/>
      <c r="BS584" s="68"/>
      <c r="BT584" s="68"/>
      <c r="BU584" s="68"/>
      <c r="BV584" s="68"/>
      <c r="BW584" s="68"/>
      <c r="BX584" s="68"/>
      <c r="BY584" s="68"/>
    </row>
    <row r="585" spans="1:77" x14ac:dyDescent="0.35">
      <c r="A585" s="68"/>
      <c r="B585" s="227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  <c r="BM585" s="68"/>
      <c r="BN585" s="68"/>
      <c r="BO585" s="68"/>
      <c r="BP585" s="68"/>
      <c r="BQ585" s="68"/>
      <c r="BR585" s="68"/>
      <c r="BS585" s="68"/>
      <c r="BT585" s="68"/>
      <c r="BU585" s="68"/>
      <c r="BV585" s="68"/>
      <c r="BW585" s="68"/>
      <c r="BX585" s="68"/>
      <c r="BY585" s="68"/>
    </row>
    <row r="586" spans="1:77" x14ac:dyDescent="0.35">
      <c r="A586" s="68"/>
      <c r="B586" s="227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  <c r="BM586" s="68"/>
      <c r="BN586" s="68"/>
      <c r="BO586" s="68"/>
      <c r="BP586" s="68"/>
      <c r="BQ586" s="68"/>
      <c r="BR586" s="68"/>
      <c r="BS586" s="68"/>
      <c r="BT586" s="68"/>
      <c r="BU586" s="68"/>
      <c r="BV586" s="68"/>
      <c r="BW586" s="68"/>
      <c r="BX586" s="68"/>
      <c r="BY586" s="68"/>
    </row>
    <row r="587" spans="1:77" x14ac:dyDescent="0.35">
      <c r="A587" s="68"/>
      <c r="B587" s="227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  <c r="BM587" s="68"/>
      <c r="BN587" s="68"/>
      <c r="BO587" s="68"/>
      <c r="BP587" s="68"/>
      <c r="BQ587" s="68"/>
      <c r="BR587" s="68"/>
      <c r="BS587" s="68"/>
      <c r="BT587" s="68"/>
      <c r="BU587" s="68"/>
      <c r="BV587" s="68"/>
      <c r="BW587" s="68"/>
      <c r="BX587" s="68"/>
      <c r="BY587" s="68"/>
    </row>
    <row r="588" spans="1:77" x14ac:dyDescent="0.35">
      <c r="A588" s="68"/>
      <c r="B588" s="227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  <c r="BM588" s="68"/>
      <c r="BN588" s="68"/>
      <c r="BO588" s="68"/>
      <c r="BP588" s="68"/>
      <c r="BQ588" s="68"/>
      <c r="BR588" s="68"/>
      <c r="BS588" s="68"/>
      <c r="BT588" s="68"/>
      <c r="BU588" s="68"/>
      <c r="BV588" s="68"/>
      <c r="BW588" s="68"/>
      <c r="BX588" s="68"/>
      <c r="BY588" s="68"/>
    </row>
    <row r="589" spans="1:77" x14ac:dyDescent="0.35">
      <c r="A589" s="68"/>
      <c r="B589" s="227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  <c r="BF589" s="68"/>
      <c r="BG589" s="68"/>
      <c r="BH589" s="68"/>
      <c r="BI589" s="68"/>
      <c r="BJ589" s="68"/>
      <c r="BK589" s="68"/>
      <c r="BL589" s="68"/>
      <c r="BM589" s="68"/>
      <c r="BN589" s="68"/>
      <c r="BO589" s="68"/>
      <c r="BP589" s="68"/>
      <c r="BQ589" s="68"/>
      <c r="BR589" s="68"/>
      <c r="BS589" s="68"/>
      <c r="BT589" s="68"/>
      <c r="BU589" s="68"/>
      <c r="BV589" s="68"/>
      <c r="BW589" s="68"/>
      <c r="BX589" s="68"/>
      <c r="BY589" s="68"/>
    </row>
    <row r="590" spans="1:77" x14ac:dyDescent="0.35">
      <c r="A590" s="68"/>
      <c r="B590" s="227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  <c r="BF590" s="68"/>
      <c r="BG590" s="68"/>
      <c r="BH590" s="68"/>
      <c r="BI590" s="68"/>
      <c r="BJ590" s="68"/>
      <c r="BK590" s="68"/>
      <c r="BL590" s="68"/>
      <c r="BM590" s="68"/>
      <c r="BN590" s="68"/>
      <c r="BO590" s="68"/>
      <c r="BP590" s="68"/>
      <c r="BQ590" s="68"/>
      <c r="BR590" s="68"/>
      <c r="BS590" s="68"/>
      <c r="BT590" s="68"/>
      <c r="BU590" s="68"/>
      <c r="BV590" s="68"/>
      <c r="BW590" s="68"/>
      <c r="BX590" s="68"/>
      <c r="BY590" s="68"/>
    </row>
    <row r="591" spans="1:77" x14ac:dyDescent="0.35">
      <c r="A591" s="68"/>
      <c r="B591" s="227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  <c r="BF591" s="68"/>
      <c r="BG591" s="68"/>
      <c r="BH591" s="68"/>
      <c r="BI591" s="68"/>
      <c r="BJ591" s="68"/>
      <c r="BK591" s="68"/>
      <c r="BL591" s="68"/>
      <c r="BM591" s="68"/>
      <c r="BN591" s="68"/>
      <c r="BO591" s="68"/>
      <c r="BP591" s="68"/>
      <c r="BQ591" s="68"/>
      <c r="BR591" s="68"/>
      <c r="BS591" s="68"/>
      <c r="BT591" s="68"/>
      <c r="BU591" s="68"/>
      <c r="BV591" s="68"/>
      <c r="BW591" s="68"/>
      <c r="BX591" s="68"/>
      <c r="BY591" s="68"/>
    </row>
    <row r="592" spans="1:77" x14ac:dyDescent="0.35">
      <c r="A592" s="68"/>
      <c r="B592" s="227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  <c r="BF592" s="68"/>
      <c r="BG592" s="68"/>
      <c r="BH592" s="68"/>
      <c r="BI592" s="68"/>
      <c r="BJ592" s="68"/>
      <c r="BK592" s="68"/>
      <c r="BL592" s="68"/>
      <c r="BM592" s="68"/>
      <c r="BN592" s="68"/>
      <c r="BO592" s="68"/>
      <c r="BP592" s="68"/>
      <c r="BQ592" s="68"/>
      <c r="BR592" s="68"/>
      <c r="BS592" s="68"/>
      <c r="BT592" s="68"/>
      <c r="BU592" s="68"/>
      <c r="BV592" s="68"/>
      <c r="BW592" s="68"/>
      <c r="BX592" s="68"/>
      <c r="BY592" s="68"/>
    </row>
    <row r="593" spans="1:77" x14ac:dyDescent="0.35">
      <c r="A593" s="68"/>
      <c r="B593" s="227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  <c r="BF593" s="68"/>
      <c r="BG593" s="68"/>
      <c r="BH593" s="68"/>
      <c r="BI593" s="68"/>
      <c r="BJ593" s="68"/>
      <c r="BK593" s="68"/>
      <c r="BL593" s="68"/>
      <c r="BM593" s="68"/>
      <c r="BN593" s="68"/>
      <c r="BO593" s="68"/>
      <c r="BP593" s="68"/>
      <c r="BQ593" s="68"/>
      <c r="BR593" s="68"/>
      <c r="BS593" s="68"/>
      <c r="BT593" s="68"/>
      <c r="BU593" s="68"/>
      <c r="BV593" s="68"/>
      <c r="BW593" s="68"/>
      <c r="BX593" s="68"/>
      <c r="BY593" s="68"/>
    </row>
    <row r="594" spans="1:77" x14ac:dyDescent="0.35">
      <c r="A594" s="68"/>
      <c r="B594" s="227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  <c r="BF594" s="68"/>
      <c r="BG594" s="68"/>
      <c r="BH594" s="68"/>
      <c r="BI594" s="68"/>
      <c r="BJ594" s="68"/>
      <c r="BK594" s="68"/>
      <c r="BL594" s="68"/>
      <c r="BM594" s="68"/>
      <c r="BN594" s="68"/>
      <c r="BO594" s="68"/>
      <c r="BP594" s="68"/>
      <c r="BQ594" s="68"/>
      <c r="BR594" s="68"/>
      <c r="BS594" s="68"/>
      <c r="BT594" s="68"/>
      <c r="BU594" s="68"/>
      <c r="BV594" s="68"/>
      <c r="BW594" s="68"/>
      <c r="BX594" s="68"/>
      <c r="BY594" s="68"/>
    </row>
    <row r="595" spans="1:77" x14ac:dyDescent="0.35">
      <c r="A595" s="68"/>
      <c r="B595" s="227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/>
      <c r="BE595" s="68"/>
      <c r="BF595" s="68"/>
      <c r="BG595" s="68"/>
      <c r="BH595" s="68"/>
      <c r="BI595" s="68"/>
      <c r="BJ595" s="68"/>
      <c r="BK595" s="68"/>
      <c r="BL595" s="68"/>
      <c r="BM595" s="68"/>
      <c r="BN595" s="68"/>
      <c r="BO595" s="68"/>
      <c r="BP595" s="68"/>
      <c r="BQ595" s="68"/>
      <c r="BR595" s="68"/>
      <c r="BS595" s="68"/>
      <c r="BT595" s="68"/>
      <c r="BU595" s="68"/>
      <c r="BV595" s="68"/>
      <c r="BW595" s="68"/>
      <c r="BX595" s="68"/>
      <c r="BY595" s="68"/>
    </row>
    <row r="596" spans="1:77" x14ac:dyDescent="0.35">
      <c r="A596" s="68"/>
      <c r="B596" s="227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  <c r="BF596" s="68"/>
      <c r="BG596" s="68"/>
      <c r="BH596" s="68"/>
      <c r="BI596" s="68"/>
      <c r="BJ596" s="68"/>
      <c r="BK596" s="68"/>
      <c r="BL596" s="68"/>
      <c r="BM596" s="68"/>
      <c r="BN596" s="68"/>
      <c r="BO596" s="68"/>
      <c r="BP596" s="68"/>
      <c r="BQ596" s="68"/>
      <c r="BR596" s="68"/>
      <c r="BS596" s="68"/>
      <c r="BT596" s="68"/>
      <c r="BU596" s="68"/>
      <c r="BV596" s="68"/>
      <c r="BW596" s="68"/>
      <c r="BX596" s="68"/>
      <c r="BY596" s="68"/>
    </row>
    <row r="597" spans="1:77" x14ac:dyDescent="0.35">
      <c r="A597" s="68"/>
      <c r="B597" s="227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  <c r="BF597" s="68"/>
      <c r="BG597" s="68"/>
      <c r="BH597" s="68"/>
      <c r="BI597" s="68"/>
      <c r="BJ597" s="68"/>
      <c r="BK597" s="68"/>
      <c r="BL597" s="68"/>
      <c r="BM597" s="68"/>
      <c r="BN597" s="68"/>
      <c r="BO597" s="68"/>
      <c r="BP597" s="68"/>
      <c r="BQ597" s="68"/>
      <c r="BR597" s="68"/>
      <c r="BS597" s="68"/>
      <c r="BT597" s="68"/>
      <c r="BU597" s="68"/>
      <c r="BV597" s="68"/>
      <c r="BW597" s="68"/>
      <c r="BX597" s="68"/>
      <c r="BY597" s="68"/>
    </row>
    <row r="598" spans="1:77" x14ac:dyDescent="0.35">
      <c r="A598" s="68"/>
      <c r="B598" s="227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  <c r="BF598" s="68"/>
      <c r="BG598" s="68"/>
      <c r="BH598" s="68"/>
      <c r="BI598" s="68"/>
      <c r="BJ598" s="68"/>
      <c r="BK598" s="68"/>
      <c r="BL598" s="68"/>
      <c r="BM598" s="68"/>
      <c r="BN598" s="68"/>
      <c r="BO598" s="68"/>
      <c r="BP598" s="68"/>
      <c r="BQ598" s="68"/>
      <c r="BR598" s="68"/>
      <c r="BS598" s="68"/>
      <c r="BT598" s="68"/>
      <c r="BU598" s="68"/>
      <c r="BV598" s="68"/>
      <c r="BW598" s="68"/>
      <c r="BX598" s="68"/>
      <c r="BY598" s="68"/>
    </row>
    <row r="599" spans="1:77" x14ac:dyDescent="0.35">
      <c r="A599" s="68"/>
      <c r="B599" s="227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  <c r="BF599" s="68"/>
      <c r="BG599" s="68"/>
      <c r="BH599" s="68"/>
      <c r="BI599" s="68"/>
      <c r="BJ599" s="68"/>
      <c r="BK599" s="68"/>
      <c r="BL599" s="68"/>
      <c r="BM599" s="68"/>
      <c r="BN599" s="68"/>
      <c r="BO599" s="68"/>
      <c r="BP599" s="68"/>
      <c r="BQ599" s="68"/>
      <c r="BR599" s="68"/>
      <c r="BS599" s="68"/>
      <c r="BT599" s="68"/>
      <c r="BU599" s="68"/>
      <c r="BV599" s="68"/>
      <c r="BW599" s="68"/>
      <c r="BX599" s="68"/>
      <c r="BY599" s="68"/>
    </row>
    <row r="600" spans="1:77" x14ac:dyDescent="0.35">
      <c r="A600" s="68"/>
      <c r="B600" s="227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  <c r="BF600" s="68"/>
      <c r="BG600" s="68"/>
      <c r="BH600" s="68"/>
      <c r="BI600" s="68"/>
      <c r="BJ600" s="68"/>
      <c r="BK600" s="68"/>
      <c r="BL600" s="68"/>
      <c r="BM600" s="68"/>
      <c r="BN600" s="68"/>
      <c r="BO600" s="68"/>
      <c r="BP600" s="68"/>
      <c r="BQ600" s="68"/>
      <c r="BR600" s="68"/>
      <c r="BS600" s="68"/>
      <c r="BT600" s="68"/>
      <c r="BU600" s="68"/>
      <c r="BV600" s="68"/>
      <c r="BW600" s="68"/>
      <c r="BX600" s="68"/>
      <c r="BY600" s="68"/>
    </row>
    <row r="601" spans="1:77" x14ac:dyDescent="0.35">
      <c r="A601" s="68"/>
      <c r="B601" s="227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  <c r="AV601" s="68"/>
      <c r="AW601" s="68"/>
      <c r="AX601" s="68"/>
      <c r="AY601" s="68"/>
      <c r="AZ601" s="68"/>
      <c r="BA601" s="68"/>
      <c r="BB601" s="68"/>
      <c r="BC601" s="68"/>
      <c r="BD601" s="68"/>
      <c r="BE601" s="68"/>
      <c r="BF601" s="68"/>
      <c r="BG601" s="68"/>
      <c r="BH601" s="68"/>
      <c r="BI601" s="68"/>
      <c r="BJ601" s="68"/>
      <c r="BK601" s="68"/>
      <c r="BL601" s="68"/>
      <c r="BM601" s="68"/>
      <c r="BN601" s="68"/>
      <c r="BO601" s="68"/>
      <c r="BP601" s="68"/>
      <c r="BQ601" s="68"/>
      <c r="BR601" s="68"/>
      <c r="BS601" s="68"/>
      <c r="BT601" s="68"/>
      <c r="BU601" s="68"/>
      <c r="BV601" s="68"/>
      <c r="BW601" s="68"/>
      <c r="BX601" s="68"/>
      <c r="BY601" s="68"/>
    </row>
    <row r="602" spans="1:77" x14ac:dyDescent="0.35">
      <c r="A602" s="68"/>
      <c r="B602" s="227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  <c r="AV602" s="68"/>
      <c r="AW602" s="68"/>
      <c r="AX602" s="68"/>
      <c r="AY602" s="68"/>
      <c r="AZ602" s="68"/>
      <c r="BA602" s="68"/>
      <c r="BB602" s="68"/>
      <c r="BC602" s="68"/>
      <c r="BD602" s="68"/>
      <c r="BE602" s="68"/>
      <c r="BF602" s="68"/>
      <c r="BG602" s="68"/>
      <c r="BH602" s="68"/>
      <c r="BI602" s="68"/>
      <c r="BJ602" s="68"/>
      <c r="BK602" s="68"/>
      <c r="BL602" s="68"/>
      <c r="BM602" s="68"/>
      <c r="BN602" s="68"/>
      <c r="BO602" s="68"/>
      <c r="BP602" s="68"/>
      <c r="BQ602" s="68"/>
      <c r="BR602" s="68"/>
      <c r="BS602" s="68"/>
      <c r="BT602" s="68"/>
      <c r="BU602" s="68"/>
      <c r="BV602" s="68"/>
      <c r="BW602" s="68"/>
      <c r="BX602" s="68"/>
      <c r="BY602" s="68"/>
    </row>
    <row r="603" spans="1:77" x14ac:dyDescent="0.35">
      <c r="A603" s="68"/>
      <c r="B603" s="227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  <c r="AV603" s="68"/>
      <c r="AW603" s="68"/>
      <c r="AX603" s="68"/>
      <c r="AY603" s="68"/>
      <c r="AZ603" s="68"/>
      <c r="BA603" s="68"/>
      <c r="BB603" s="68"/>
      <c r="BC603" s="68"/>
      <c r="BD603" s="68"/>
      <c r="BE603" s="68"/>
      <c r="BF603" s="68"/>
      <c r="BG603" s="68"/>
      <c r="BH603" s="68"/>
      <c r="BI603" s="68"/>
      <c r="BJ603" s="68"/>
      <c r="BK603" s="68"/>
      <c r="BL603" s="68"/>
      <c r="BM603" s="68"/>
      <c r="BN603" s="68"/>
      <c r="BO603" s="68"/>
      <c r="BP603" s="68"/>
      <c r="BQ603" s="68"/>
      <c r="BR603" s="68"/>
      <c r="BS603" s="68"/>
      <c r="BT603" s="68"/>
      <c r="BU603" s="68"/>
      <c r="BV603" s="68"/>
      <c r="BW603" s="68"/>
      <c r="BX603" s="68"/>
      <c r="BY603" s="68"/>
    </row>
    <row r="604" spans="1:77" x14ac:dyDescent="0.35">
      <c r="A604" s="68"/>
      <c r="B604" s="227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  <c r="AV604" s="68"/>
      <c r="AW604" s="68"/>
      <c r="AX604" s="68"/>
      <c r="AY604" s="68"/>
      <c r="AZ604" s="68"/>
      <c r="BA604" s="68"/>
      <c r="BB604" s="68"/>
      <c r="BC604" s="68"/>
      <c r="BD604" s="68"/>
      <c r="BE604" s="68"/>
      <c r="BF604" s="68"/>
      <c r="BG604" s="68"/>
      <c r="BH604" s="68"/>
      <c r="BI604" s="68"/>
      <c r="BJ604" s="68"/>
      <c r="BK604" s="68"/>
      <c r="BL604" s="68"/>
      <c r="BM604" s="68"/>
      <c r="BN604" s="68"/>
      <c r="BO604" s="68"/>
      <c r="BP604" s="68"/>
      <c r="BQ604" s="68"/>
      <c r="BR604" s="68"/>
      <c r="BS604" s="68"/>
      <c r="BT604" s="68"/>
      <c r="BU604" s="68"/>
      <c r="BV604" s="68"/>
      <c r="BW604" s="68"/>
      <c r="BX604" s="68"/>
      <c r="BY604" s="68"/>
    </row>
    <row r="605" spans="1:77" x14ac:dyDescent="0.35">
      <c r="A605" s="68"/>
      <c r="B605" s="227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  <c r="AV605" s="68"/>
      <c r="AW605" s="68"/>
      <c r="AX605" s="68"/>
      <c r="AY605" s="68"/>
      <c r="AZ605" s="68"/>
      <c r="BA605" s="68"/>
      <c r="BB605" s="68"/>
      <c r="BC605" s="68"/>
      <c r="BD605" s="68"/>
      <c r="BE605" s="68"/>
      <c r="BF605" s="68"/>
      <c r="BG605" s="68"/>
      <c r="BH605" s="68"/>
      <c r="BI605" s="68"/>
      <c r="BJ605" s="68"/>
      <c r="BK605" s="68"/>
      <c r="BL605" s="68"/>
      <c r="BM605" s="68"/>
      <c r="BN605" s="68"/>
      <c r="BO605" s="68"/>
      <c r="BP605" s="68"/>
      <c r="BQ605" s="68"/>
      <c r="BR605" s="68"/>
      <c r="BS605" s="68"/>
      <c r="BT605" s="68"/>
      <c r="BU605" s="68"/>
      <c r="BV605" s="68"/>
      <c r="BW605" s="68"/>
      <c r="BX605" s="68"/>
      <c r="BY605" s="68"/>
    </row>
    <row r="606" spans="1:77" x14ac:dyDescent="0.35">
      <c r="A606" s="68"/>
      <c r="B606" s="227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  <c r="AV606" s="68"/>
      <c r="AW606" s="68"/>
      <c r="AX606" s="68"/>
      <c r="AY606" s="68"/>
      <c r="AZ606" s="68"/>
      <c r="BA606" s="68"/>
      <c r="BB606" s="68"/>
      <c r="BC606" s="68"/>
      <c r="BD606" s="68"/>
      <c r="BE606" s="68"/>
      <c r="BF606" s="68"/>
      <c r="BG606" s="68"/>
      <c r="BH606" s="68"/>
      <c r="BI606" s="68"/>
      <c r="BJ606" s="68"/>
      <c r="BK606" s="68"/>
      <c r="BL606" s="68"/>
      <c r="BM606" s="68"/>
      <c r="BN606" s="68"/>
      <c r="BO606" s="68"/>
      <c r="BP606" s="68"/>
      <c r="BQ606" s="68"/>
      <c r="BR606" s="68"/>
      <c r="BS606" s="68"/>
      <c r="BT606" s="68"/>
      <c r="BU606" s="68"/>
      <c r="BV606" s="68"/>
      <c r="BW606" s="68"/>
      <c r="BX606" s="68"/>
      <c r="BY606" s="68"/>
    </row>
    <row r="607" spans="1:77" x14ac:dyDescent="0.35">
      <c r="A607" s="68"/>
      <c r="B607" s="227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  <c r="AV607" s="68"/>
      <c r="AW607" s="68"/>
      <c r="AX607" s="68"/>
      <c r="AY607" s="68"/>
      <c r="AZ607" s="68"/>
      <c r="BA607" s="68"/>
      <c r="BB607" s="68"/>
      <c r="BC607" s="68"/>
      <c r="BD607" s="68"/>
      <c r="BE607" s="68"/>
      <c r="BF607" s="68"/>
      <c r="BG607" s="68"/>
      <c r="BH607" s="68"/>
      <c r="BI607" s="68"/>
      <c r="BJ607" s="68"/>
      <c r="BK607" s="68"/>
      <c r="BL607" s="68"/>
      <c r="BM607" s="68"/>
      <c r="BN607" s="68"/>
      <c r="BO607" s="68"/>
      <c r="BP607" s="68"/>
      <c r="BQ607" s="68"/>
      <c r="BR607" s="68"/>
      <c r="BS607" s="68"/>
      <c r="BT607" s="68"/>
      <c r="BU607" s="68"/>
      <c r="BV607" s="68"/>
      <c r="BW607" s="68"/>
      <c r="BX607" s="68"/>
      <c r="BY607" s="68"/>
    </row>
    <row r="608" spans="1:77" x14ac:dyDescent="0.35">
      <c r="A608" s="68"/>
      <c r="B608" s="227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  <c r="AV608" s="68"/>
      <c r="AW608" s="68"/>
      <c r="AX608" s="68"/>
      <c r="AY608" s="68"/>
      <c r="AZ608" s="68"/>
      <c r="BA608" s="68"/>
      <c r="BB608" s="68"/>
      <c r="BC608" s="68"/>
      <c r="BD608" s="68"/>
      <c r="BE608" s="68"/>
      <c r="BF608" s="68"/>
      <c r="BG608" s="68"/>
      <c r="BH608" s="68"/>
      <c r="BI608" s="68"/>
      <c r="BJ608" s="68"/>
      <c r="BK608" s="68"/>
      <c r="BL608" s="68"/>
      <c r="BM608" s="68"/>
      <c r="BN608" s="68"/>
      <c r="BO608" s="68"/>
      <c r="BP608" s="68"/>
      <c r="BQ608" s="68"/>
      <c r="BR608" s="68"/>
      <c r="BS608" s="68"/>
      <c r="BT608" s="68"/>
      <c r="BU608" s="68"/>
      <c r="BV608" s="68"/>
      <c r="BW608" s="68"/>
      <c r="BX608" s="68"/>
      <c r="BY608" s="68"/>
    </row>
    <row r="609" spans="1:77" x14ac:dyDescent="0.35">
      <c r="A609" s="68"/>
      <c r="B609" s="227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  <c r="AV609" s="68"/>
      <c r="AW609" s="68"/>
      <c r="AX609" s="68"/>
      <c r="AY609" s="68"/>
      <c r="AZ609" s="68"/>
      <c r="BA609" s="68"/>
      <c r="BB609" s="68"/>
      <c r="BC609" s="68"/>
      <c r="BD609" s="68"/>
      <c r="BE609" s="68"/>
      <c r="BF609" s="68"/>
      <c r="BG609" s="68"/>
      <c r="BH609" s="68"/>
      <c r="BI609" s="68"/>
      <c r="BJ609" s="68"/>
      <c r="BK609" s="68"/>
      <c r="BL609" s="68"/>
      <c r="BM609" s="68"/>
      <c r="BN609" s="68"/>
      <c r="BO609" s="68"/>
      <c r="BP609" s="68"/>
      <c r="BQ609" s="68"/>
      <c r="BR609" s="68"/>
      <c r="BS609" s="68"/>
      <c r="BT609" s="68"/>
      <c r="BU609" s="68"/>
      <c r="BV609" s="68"/>
      <c r="BW609" s="68"/>
      <c r="BX609" s="68"/>
      <c r="BY609" s="68"/>
    </row>
    <row r="610" spans="1:77" x14ac:dyDescent="0.35">
      <c r="A610" s="68"/>
      <c r="B610" s="227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  <c r="AV610" s="68"/>
      <c r="AW610" s="68"/>
      <c r="AX610" s="68"/>
      <c r="AY610" s="68"/>
      <c r="AZ610" s="68"/>
      <c r="BA610" s="68"/>
      <c r="BB610" s="68"/>
      <c r="BC610" s="68"/>
      <c r="BD610" s="68"/>
      <c r="BE610" s="68"/>
      <c r="BF610" s="68"/>
      <c r="BG610" s="68"/>
      <c r="BH610" s="68"/>
      <c r="BI610" s="68"/>
      <c r="BJ610" s="68"/>
      <c r="BK610" s="68"/>
      <c r="BL610" s="68"/>
      <c r="BM610" s="68"/>
      <c r="BN610" s="68"/>
      <c r="BO610" s="68"/>
      <c r="BP610" s="68"/>
      <c r="BQ610" s="68"/>
      <c r="BR610" s="68"/>
      <c r="BS610" s="68"/>
      <c r="BT610" s="68"/>
      <c r="BU610" s="68"/>
      <c r="BV610" s="68"/>
      <c r="BW610" s="68"/>
      <c r="BX610" s="68"/>
      <c r="BY610" s="68"/>
    </row>
    <row r="611" spans="1:77" x14ac:dyDescent="0.35">
      <c r="A611" s="68"/>
      <c r="B611" s="227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  <c r="AV611" s="68"/>
      <c r="AW611" s="68"/>
      <c r="AX611" s="68"/>
      <c r="AY611" s="68"/>
      <c r="AZ611" s="68"/>
      <c r="BA611" s="68"/>
      <c r="BB611" s="68"/>
      <c r="BC611" s="68"/>
      <c r="BD611" s="68"/>
      <c r="BE611" s="68"/>
      <c r="BF611" s="68"/>
      <c r="BG611" s="68"/>
      <c r="BH611" s="68"/>
      <c r="BI611" s="68"/>
      <c r="BJ611" s="68"/>
      <c r="BK611" s="68"/>
      <c r="BL611" s="68"/>
      <c r="BM611" s="68"/>
      <c r="BN611" s="68"/>
      <c r="BO611" s="68"/>
      <c r="BP611" s="68"/>
      <c r="BQ611" s="68"/>
      <c r="BR611" s="68"/>
      <c r="BS611" s="68"/>
      <c r="BT611" s="68"/>
      <c r="BU611" s="68"/>
      <c r="BV611" s="68"/>
      <c r="BW611" s="68"/>
      <c r="BX611" s="68"/>
      <c r="BY611" s="68"/>
    </row>
    <row r="612" spans="1:77" x14ac:dyDescent="0.35">
      <c r="A612" s="68"/>
      <c r="B612" s="227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  <c r="AV612" s="68"/>
      <c r="AW612" s="68"/>
      <c r="AX612" s="68"/>
      <c r="AY612" s="68"/>
      <c r="AZ612" s="68"/>
      <c r="BA612" s="68"/>
      <c r="BB612" s="68"/>
      <c r="BC612" s="68"/>
      <c r="BD612" s="68"/>
      <c r="BE612" s="68"/>
      <c r="BF612" s="68"/>
      <c r="BG612" s="68"/>
      <c r="BH612" s="68"/>
      <c r="BI612" s="68"/>
      <c r="BJ612" s="68"/>
      <c r="BK612" s="68"/>
      <c r="BL612" s="68"/>
      <c r="BM612" s="68"/>
      <c r="BN612" s="68"/>
      <c r="BO612" s="68"/>
      <c r="BP612" s="68"/>
      <c r="BQ612" s="68"/>
      <c r="BR612" s="68"/>
      <c r="BS612" s="68"/>
      <c r="BT612" s="68"/>
      <c r="BU612" s="68"/>
      <c r="BV612" s="68"/>
      <c r="BW612" s="68"/>
      <c r="BX612" s="68"/>
      <c r="BY612" s="68"/>
    </row>
    <row r="613" spans="1:77" x14ac:dyDescent="0.35">
      <c r="A613" s="68"/>
      <c r="B613" s="227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  <c r="AV613" s="68"/>
      <c r="AW613" s="68"/>
      <c r="AX613" s="68"/>
      <c r="AY613" s="68"/>
      <c r="AZ613" s="68"/>
      <c r="BA613" s="68"/>
      <c r="BB613" s="68"/>
      <c r="BC613" s="68"/>
      <c r="BD613" s="68"/>
      <c r="BE613" s="68"/>
      <c r="BF613" s="68"/>
      <c r="BG613" s="68"/>
      <c r="BH613" s="68"/>
      <c r="BI613" s="68"/>
      <c r="BJ613" s="68"/>
      <c r="BK613" s="68"/>
      <c r="BL613" s="68"/>
      <c r="BM613" s="68"/>
      <c r="BN613" s="68"/>
      <c r="BO613" s="68"/>
      <c r="BP613" s="68"/>
      <c r="BQ613" s="68"/>
      <c r="BR613" s="68"/>
      <c r="BS613" s="68"/>
      <c r="BT613" s="68"/>
      <c r="BU613" s="68"/>
      <c r="BV613" s="68"/>
      <c r="BW613" s="68"/>
      <c r="BX613" s="68"/>
      <c r="BY613" s="68"/>
    </row>
    <row r="614" spans="1:77" x14ac:dyDescent="0.35">
      <c r="A614" s="68"/>
      <c r="B614" s="227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  <c r="AV614" s="68"/>
      <c r="AW614" s="68"/>
      <c r="AX614" s="68"/>
      <c r="AY614" s="68"/>
      <c r="AZ614" s="68"/>
      <c r="BA614" s="68"/>
      <c r="BB614" s="68"/>
      <c r="BC614" s="68"/>
      <c r="BD614" s="68"/>
      <c r="BE614" s="68"/>
      <c r="BF614" s="68"/>
      <c r="BG614" s="68"/>
      <c r="BH614" s="68"/>
      <c r="BI614" s="68"/>
      <c r="BJ614" s="68"/>
      <c r="BK614" s="68"/>
      <c r="BL614" s="68"/>
      <c r="BM614" s="68"/>
      <c r="BN614" s="68"/>
      <c r="BO614" s="68"/>
      <c r="BP614" s="68"/>
      <c r="BQ614" s="68"/>
      <c r="BR614" s="68"/>
      <c r="BS614" s="68"/>
      <c r="BT614" s="68"/>
      <c r="BU614" s="68"/>
      <c r="BV614" s="68"/>
      <c r="BW614" s="68"/>
      <c r="BX614" s="68"/>
      <c r="BY614" s="68"/>
    </row>
    <row r="615" spans="1:77" x14ac:dyDescent="0.35">
      <c r="A615" s="68"/>
      <c r="B615" s="227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  <c r="BF615" s="68"/>
      <c r="BG615" s="68"/>
      <c r="BH615" s="68"/>
      <c r="BI615" s="68"/>
      <c r="BJ615" s="68"/>
      <c r="BK615" s="68"/>
      <c r="BL615" s="68"/>
      <c r="BM615" s="68"/>
      <c r="BN615" s="68"/>
      <c r="BO615" s="68"/>
      <c r="BP615" s="68"/>
      <c r="BQ615" s="68"/>
      <c r="BR615" s="68"/>
      <c r="BS615" s="68"/>
      <c r="BT615" s="68"/>
      <c r="BU615" s="68"/>
      <c r="BV615" s="68"/>
      <c r="BW615" s="68"/>
      <c r="BX615" s="68"/>
      <c r="BY615" s="68"/>
    </row>
    <row r="616" spans="1:77" x14ac:dyDescent="0.35">
      <c r="A616" s="68"/>
      <c r="B616" s="227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  <c r="AV616" s="68"/>
      <c r="AW616" s="68"/>
      <c r="AX616" s="68"/>
      <c r="AY616" s="68"/>
      <c r="AZ616" s="68"/>
      <c r="BA616" s="68"/>
      <c r="BB616" s="68"/>
      <c r="BC616" s="68"/>
      <c r="BD616" s="68"/>
      <c r="BE616" s="68"/>
      <c r="BF616" s="68"/>
      <c r="BG616" s="68"/>
      <c r="BH616" s="68"/>
      <c r="BI616" s="68"/>
      <c r="BJ616" s="68"/>
      <c r="BK616" s="68"/>
      <c r="BL616" s="68"/>
      <c r="BM616" s="68"/>
      <c r="BN616" s="68"/>
      <c r="BO616" s="68"/>
      <c r="BP616" s="68"/>
      <c r="BQ616" s="68"/>
      <c r="BR616" s="68"/>
      <c r="BS616" s="68"/>
      <c r="BT616" s="68"/>
      <c r="BU616" s="68"/>
      <c r="BV616" s="68"/>
      <c r="BW616" s="68"/>
      <c r="BX616" s="68"/>
      <c r="BY616" s="68"/>
    </row>
    <row r="617" spans="1:77" x14ac:dyDescent="0.35">
      <c r="A617" s="68"/>
      <c r="B617" s="227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  <c r="AV617" s="68"/>
      <c r="AW617" s="68"/>
      <c r="AX617" s="68"/>
      <c r="AY617" s="68"/>
      <c r="AZ617" s="68"/>
      <c r="BA617" s="68"/>
      <c r="BB617" s="68"/>
      <c r="BC617" s="68"/>
      <c r="BD617" s="68"/>
      <c r="BE617" s="68"/>
      <c r="BF617" s="68"/>
      <c r="BG617" s="68"/>
      <c r="BH617" s="68"/>
      <c r="BI617" s="68"/>
      <c r="BJ617" s="68"/>
      <c r="BK617" s="68"/>
      <c r="BL617" s="68"/>
      <c r="BM617" s="68"/>
      <c r="BN617" s="68"/>
      <c r="BO617" s="68"/>
      <c r="BP617" s="68"/>
      <c r="BQ617" s="68"/>
      <c r="BR617" s="68"/>
      <c r="BS617" s="68"/>
      <c r="BT617" s="68"/>
      <c r="BU617" s="68"/>
      <c r="BV617" s="68"/>
      <c r="BW617" s="68"/>
      <c r="BX617" s="68"/>
      <c r="BY617" s="68"/>
    </row>
    <row r="618" spans="1:77" x14ac:dyDescent="0.35">
      <c r="A618" s="68"/>
      <c r="B618" s="227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  <c r="AV618" s="68"/>
      <c r="AW618" s="68"/>
      <c r="AX618" s="68"/>
      <c r="AY618" s="68"/>
      <c r="AZ618" s="68"/>
      <c r="BA618" s="68"/>
      <c r="BB618" s="68"/>
      <c r="BC618" s="68"/>
      <c r="BD618" s="68"/>
      <c r="BE618" s="68"/>
      <c r="BF618" s="68"/>
      <c r="BG618" s="68"/>
      <c r="BH618" s="68"/>
      <c r="BI618" s="68"/>
      <c r="BJ618" s="68"/>
      <c r="BK618" s="68"/>
      <c r="BL618" s="68"/>
      <c r="BM618" s="68"/>
      <c r="BN618" s="68"/>
      <c r="BO618" s="68"/>
      <c r="BP618" s="68"/>
      <c r="BQ618" s="68"/>
      <c r="BR618" s="68"/>
      <c r="BS618" s="68"/>
      <c r="BT618" s="68"/>
      <c r="BU618" s="68"/>
      <c r="BV618" s="68"/>
      <c r="BW618" s="68"/>
      <c r="BX618" s="68"/>
      <c r="BY618" s="68"/>
    </row>
    <row r="619" spans="1:77" x14ac:dyDescent="0.35">
      <c r="A619" s="68"/>
      <c r="B619" s="227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  <c r="AV619" s="68"/>
      <c r="AW619" s="68"/>
      <c r="AX619" s="68"/>
      <c r="AY619" s="68"/>
      <c r="AZ619" s="68"/>
      <c r="BA619" s="68"/>
      <c r="BB619" s="68"/>
      <c r="BC619" s="68"/>
      <c r="BD619" s="68"/>
      <c r="BE619" s="68"/>
      <c r="BF619" s="68"/>
      <c r="BG619" s="68"/>
      <c r="BH619" s="68"/>
      <c r="BI619" s="68"/>
      <c r="BJ619" s="68"/>
      <c r="BK619" s="68"/>
      <c r="BL619" s="68"/>
      <c r="BM619" s="68"/>
      <c r="BN619" s="68"/>
      <c r="BO619" s="68"/>
      <c r="BP619" s="68"/>
      <c r="BQ619" s="68"/>
      <c r="BR619" s="68"/>
      <c r="BS619" s="68"/>
      <c r="BT619" s="68"/>
      <c r="BU619" s="68"/>
      <c r="BV619" s="68"/>
      <c r="BW619" s="68"/>
      <c r="BX619" s="68"/>
      <c r="BY619" s="68"/>
    </row>
    <row r="620" spans="1:77" x14ac:dyDescent="0.35">
      <c r="A620" s="68"/>
      <c r="B620" s="227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  <c r="AV620" s="68"/>
      <c r="AW620" s="68"/>
      <c r="AX620" s="68"/>
      <c r="AY620" s="68"/>
      <c r="AZ620" s="68"/>
      <c r="BA620" s="68"/>
      <c r="BB620" s="68"/>
      <c r="BC620" s="68"/>
      <c r="BD620" s="68"/>
      <c r="BE620" s="68"/>
      <c r="BF620" s="68"/>
      <c r="BG620" s="68"/>
      <c r="BH620" s="68"/>
      <c r="BI620" s="68"/>
      <c r="BJ620" s="68"/>
      <c r="BK620" s="68"/>
      <c r="BL620" s="68"/>
      <c r="BM620" s="68"/>
      <c r="BN620" s="68"/>
      <c r="BO620" s="68"/>
      <c r="BP620" s="68"/>
      <c r="BQ620" s="68"/>
      <c r="BR620" s="68"/>
      <c r="BS620" s="68"/>
      <c r="BT620" s="68"/>
      <c r="BU620" s="68"/>
      <c r="BV620" s="68"/>
      <c r="BW620" s="68"/>
      <c r="BX620" s="68"/>
      <c r="BY620" s="68"/>
    </row>
    <row r="621" spans="1:77" x14ac:dyDescent="0.35">
      <c r="A621" s="68"/>
      <c r="B621" s="227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  <c r="AV621" s="68"/>
      <c r="AW621" s="68"/>
      <c r="AX621" s="68"/>
      <c r="AY621" s="68"/>
      <c r="AZ621" s="68"/>
      <c r="BA621" s="68"/>
      <c r="BB621" s="68"/>
      <c r="BC621" s="68"/>
      <c r="BD621" s="68"/>
      <c r="BE621" s="68"/>
      <c r="BF621" s="68"/>
      <c r="BG621" s="68"/>
      <c r="BH621" s="68"/>
      <c r="BI621" s="68"/>
      <c r="BJ621" s="68"/>
      <c r="BK621" s="68"/>
      <c r="BL621" s="68"/>
      <c r="BM621" s="68"/>
      <c r="BN621" s="68"/>
      <c r="BO621" s="68"/>
      <c r="BP621" s="68"/>
      <c r="BQ621" s="68"/>
      <c r="BR621" s="68"/>
      <c r="BS621" s="68"/>
      <c r="BT621" s="68"/>
      <c r="BU621" s="68"/>
      <c r="BV621" s="68"/>
      <c r="BW621" s="68"/>
      <c r="BX621" s="68"/>
      <c r="BY621" s="68"/>
    </row>
    <row r="622" spans="1:77" x14ac:dyDescent="0.35">
      <c r="A622" s="68"/>
      <c r="B622" s="227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  <c r="AV622" s="68"/>
      <c r="AW622" s="68"/>
      <c r="AX622" s="68"/>
      <c r="AY622" s="68"/>
      <c r="AZ622" s="68"/>
      <c r="BA622" s="68"/>
      <c r="BB622" s="68"/>
      <c r="BC622" s="68"/>
      <c r="BD622" s="68"/>
      <c r="BE622" s="68"/>
      <c r="BF622" s="68"/>
      <c r="BG622" s="68"/>
      <c r="BH622" s="68"/>
      <c r="BI622" s="68"/>
      <c r="BJ622" s="68"/>
      <c r="BK622" s="68"/>
      <c r="BL622" s="68"/>
      <c r="BM622" s="68"/>
      <c r="BN622" s="68"/>
      <c r="BO622" s="68"/>
      <c r="BP622" s="68"/>
      <c r="BQ622" s="68"/>
      <c r="BR622" s="68"/>
      <c r="BS622" s="68"/>
      <c r="BT622" s="68"/>
      <c r="BU622" s="68"/>
      <c r="BV622" s="68"/>
      <c r="BW622" s="68"/>
      <c r="BX622" s="68"/>
      <c r="BY622" s="68"/>
    </row>
    <row r="623" spans="1:77" x14ac:dyDescent="0.35">
      <c r="A623" s="68"/>
      <c r="B623" s="227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  <c r="AV623" s="68"/>
      <c r="AW623" s="68"/>
      <c r="AX623" s="68"/>
      <c r="AY623" s="68"/>
      <c r="AZ623" s="68"/>
      <c r="BA623" s="68"/>
      <c r="BB623" s="68"/>
      <c r="BC623" s="68"/>
      <c r="BD623" s="68"/>
      <c r="BE623" s="68"/>
      <c r="BF623" s="68"/>
      <c r="BG623" s="68"/>
      <c r="BH623" s="68"/>
      <c r="BI623" s="68"/>
      <c r="BJ623" s="68"/>
      <c r="BK623" s="68"/>
      <c r="BL623" s="68"/>
      <c r="BM623" s="68"/>
      <c r="BN623" s="68"/>
      <c r="BO623" s="68"/>
      <c r="BP623" s="68"/>
      <c r="BQ623" s="68"/>
      <c r="BR623" s="68"/>
      <c r="BS623" s="68"/>
      <c r="BT623" s="68"/>
      <c r="BU623" s="68"/>
      <c r="BV623" s="68"/>
      <c r="BW623" s="68"/>
      <c r="BX623" s="68"/>
      <c r="BY623" s="68"/>
    </row>
    <row r="624" spans="1:77" x14ac:dyDescent="0.35">
      <c r="A624" s="68"/>
      <c r="B624" s="227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  <c r="AV624" s="68"/>
      <c r="AW624" s="68"/>
      <c r="AX624" s="68"/>
      <c r="AY624" s="68"/>
      <c r="AZ624" s="68"/>
      <c r="BA624" s="68"/>
      <c r="BB624" s="68"/>
      <c r="BC624" s="68"/>
      <c r="BD624" s="68"/>
      <c r="BE624" s="68"/>
      <c r="BF624" s="68"/>
      <c r="BG624" s="68"/>
      <c r="BH624" s="68"/>
      <c r="BI624" s="68"/>
      <c r="BJ624" s="68"/>
      <c r="BK624" s="68"/>
      <c r="BL624" s="68"/>
      <c r="BM624" s="68"/>
      <c r="BN624" s="68"/>
      <c r="BO624" s="68"/>
      <c r="BP624" s="68"/>
      <c r="BQ624" s="68"/>
      <c r="BR624" s="68"/>
      <c r="BS624" s="68"/>
      <c r="BT624" s="68"/>
      <c r="BU624" s="68"/>
      <c r="BV624" s="68"/>
      <c r="BW624" s="68"/>
      <c r="BX624" s="68"/>
      <c r="BY624" s="68"/>
    </row>
    <row r="625" spans="1:77" x14ac:dyDescent="0.35">
      <c r="A625" s="68"/>
      <c r="B625" s="227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  <c r="AV625" s="68"/>
      <c r="AW625" s="68"/>
      <c r="AX625" s="68"/>
      <c r="AY625" s="68"/>
      <c r="AZ625" s="68"/>
      <c r="BA625" s="68"/>
      <c r="BB625" s="68"/>
      <c r="BC625" s="68"/>
      <c r="BD625" s="68"/>
      <c r="BE625" s="68"/>
      <c r="BF625" s="68"/>
      <c r="BG625" s="68"/>
      <c r="BH625" s="68"/>
      <c r="BI625" s="68"/>
      <c r="BJ625" s="68"/>
      <c r="BK625" s="68"/>
      <c r="BL625" s="68"/>
      <c r="BM625" s="68"/>
      <c r="BN625" s="68"/>
      <c r="BO625" s="68"/>
      <c r="BP625" s="68"/>
      <c r="BQ625" s="68"/>
      <c r="BR625" s="68"/>
      <c r="BS625" s="68"/>
      <c r="BT625" s="68"/>
      <c r="BU625" s="68"/>
      <c r="BV625" s="68"/>
      <c r="BW625" s="68"/>
      <c r="BX625" s="68"/>
      <c r="BY625" s="68"/>
    </row>
    <row r="626" spans="1:77" x14ac:dyDescent="0.35">
      <c r="A626" s="68"/>
      <c r="B626" s="227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  <c r="AV626" s="68"/>
      <c r="AW626" s="68"/>
      <c r="AX626" s="68"/>
      <c r="AY626" s="68"/>
      <c r="AZ626" s="68"/>
      <c r="BA626" s="68"/>
      <c r="BB626" s="68"/>
      <c r="BC626" s="68"/>
      <c r="BD626" s="68"/>
      <c r="BE626" s="68"/>
      <c r="BF626" s="68"/>
      <c r="BG626" s="68"/>
      <c r="BH626" s="68"/>
      <c r="BI626" s="68"/>
      <c r="BJ626" s="68"/>
      <c r="BK626" s="68"/>
      <c r="BL626" s="68"/>
      <c r="BM626" s="68"/>
      <c r="BN626" s="68"/>
      <c r="BO626" s="68"/>
      <c r="BP626" s="68"/>
      <c r="BQ626" s="68"/>
      <c r="BR626" s="68"/>
      <c r="BS626" s="68"/>
      <c r="BT626" s="68"/>
      <c r="BU626" s="68"/>
      <c r="BV626" s="68"/>
      <c r="BW626" s="68"/>
      <c r="BX626" s="68"/>
      <c r="BY626" s="68"/>
    </row>
    <row r="627" spans="1:77" x14ac:dyDescent="0.35">
      <c r="A627" s="68"/>
      <c r="B627" s="227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  <c r="AV627" s="68"/>
      <c r="AW627" s="68"/>
      <c r="AX627" s="68"/>
      <c r="AY627" s="68"/>
      <c r="AZ627" s="68"/>
      <c r="BA627" s="68"/>
      <c r="BB627" s="68"/>
      <c r="BC627" s="68"/>
      <c r="BD627" s="68"/>
      <c r="BE627" s="68"/>
      <c r="BF627" s="68"/>
      <c r="BG627" s="68"/>
      <c r="BH627" s="68"/>
      <c r="BI627" s="68"/>
      <c r="BJ627" s="68"/>
      <c r="BK627" s="68"/>
      <c r="BL627" s="68"/>
      <c r="BM627" s="68"/>
      <c r="BN627" s="68"/>
      <c r="BO627" s="68"/>
      <c r="BP627" s="68"/>
      <c r="BQ627" s="68"/>
      <c r="BR627" s="68"/>
      <c r="BS627" s="68"/>
      <c r="BT627" s="68"/>
      <c r="BU627" s="68"/>
      <c r="BV627" s="68"/>
      <c r="BW627" s="68"/>
      <c r="BX627" s="68"/>
      <c r="BY627" s="68"/>
    </row>
    <row r="628" spans="1:77" x14ac:dyDescent="0.35">
      <c r="A628" s="68"/>
      <c r="B628" s="227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  <c r="AV628" s="68"/>
      <c r="AW628" s="68"/>
      <c r="AX628" s="68"/>
      <c r="AY628" s="68"/>
      <c r="AZ628" s="68"/>
      <c r="BA628" s="68"/>
      <c r="BB628" s="68"/>
      <c r="BC628" s="68"/>
      <c r="BD628" s="68"/>
      <c r="BE628" s="68"/>
      <c r="BF628" s="68"/>
      <c r="BG628" s="68"/>
      <c r="BH628" s="68"/>
      <c r="BI628" s="68"/>
      <c r="BJ628" s="68"/>
      <c r="BK628" s="68"/>
      <c r="BL628" s="68"/>
      <c r="BM628" s="68"/>
      <c r="BN628" s="68"/>
      <c r="BO628" s="68"/>
      <c r="BP628" s="68"/>
      <c r="BQ628" s="68"/>
      <c r="BR628" s="68"/>
      <c r="BS628" s="68"/>
      <c r="BT628" s="68"/>
      <c r="BU628" s="68"/>
      <c r="BV628" s="68"/>
      <c r="BW628" s="68"/>
      <c r="BX628" s="68"/>
      <c r="BY628" s="68"/>
    </row>
    <row r="629" spans="1:77" x14ac:dyDescent="0.35">
      <c r="A629" s="68"/>
      <c r="B629" s="227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  <c r="AV629" s="68"/>
      <c r="AW629" s="68"/>
      <c r="AX629" s="68"/>
      <c r="AY629" s="68"/>
      <c r="AZ629" s="68"/>
      <c r="BA629" s="68"/>
      <c r="BB629" s="68"/>
      <c r="BC629" s="68"/>
      <c r="BD629" s="68"/>
      <c r="BE629" s="68"/>
      <c r="BF629" s="68"/>
      <c r="BG629" s="68"/>
      <c r="BH629" s="68"/>
      <c r="BI629" s="68"/>
      <c r="BJ629" s="68"/>
      <c r="BK629" s="68"/>
      <c r="BL629" s="68"/>
      <c r="BM629" s="68"/>
      <c r="BN629" s="68"/>
      <c r="BO629" s="68"/>
      <c r="BP629" s="68"/>
      <c r="BQ629" s="68"/>
      <c r="BR629" s="68"/>
      <c r="BS629" s="68"/>
      <c r="BT629" s="68"/>
      <c r="BU629" s="68"/>
      <c r="BV629" s="68"/>
      <c r="BW629" s="68"/>
      <c r="BX629" s="68"/>
      <c r="BY629" s="68"/>
    </row>
    <row r="630" spans="1:77" x14ac:dyDescent="0.35">
      <c r="A630" s="68"/>
      <c r="B630" s="227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  <c r="AV630" s="68"/>
      <c r="AW630" s="68"/>
      <c r="AX630" s="68"/>
      <c r="AY630" s="68"/>
      <c r="AZ630" s="68"/>
      <c r="BA630" s="68"/>
      <c r="BB630" s="68"/>
      <c r="BC630" s="68"/>
      <c r="BD630" s="68"/>
      <c r="BE630" s="68"/>
      <c r="BF630" s="68"/>
      <c r="BG630" s="68"/>
      <c r="BH630" s="68"/>
      <c r="BI630" s="68"/>
      <c r="BJ630" s="68"/>
      <c r="BK630" s="68"/>
      <c r="BL630" s="68"/>
      <c r="BM630" s="68"/>
      <c r="BN630" s="68"/>
      <c r="BO630" s="68"/>
      <c r="BP630" s="68"/>
      <c r="BQ630" s="68"/>
      <c r="BR630" s="68"/>
      <c r="BS630" s="68"/>
      <c r="BT630" s="68"/>
      <c r="BU630" s="68"/>
      <c r="BV630" s="68"/>
      <c r="BW630" s="68"/>
      <c r="BX630" s="68"/>
      <c r="BY630" s="68"/>
    </row>
    <row r="631" spans="1:77" x14ac:dyDescent="0.35">
      <c r="A631" s="68"/>
      <c r="B631" s="227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  <c r="AV631" s="68"/>
      <c r="AW631" s="68"/>
      <c r="AX631" s="68"/>
      <c r="AY631" s="68"/>
      <c r="AZ631" s="68"/>
      <c r="BA631" s="68"/>
      <c r="BB631" s="68"/>
      <c r="BC631" s="68"/>
      <c r="BD631" s="68"/>
      <c r="BE631" s="68"/>
      <c r="BF631" s="68"/>
      <c r="BG631" s="68"/>
      <c r="BH631" s="68"/>
      <c r="BI631" s="68"/>
      <c r="BJ631" s="68"/>
      <c r="BK631" s="68"/>
      <c r="BL631" s="68"/>
      <c r="BM631" s="68"/>
      <c r="BN631" s="68"/>
      <c r="BO631" s="68"/>
      <c r="BP631" s="68"/>
      <c r="BQ631" s="68"/>
      <c r="BR631" s="68"/>
      <c r="BS631" s="68"/>
      <c r="BT631" s="68"/>
      <c r="BU631" s="68"/>
      <c r="BV631" s="68"/>
      <c r="BW631" s="68"/>
      <c r="BX631" s="68"/>
      <c r="BY631" s="68"/>
    </row>
    <row r="632" spans="1:77" x14ac:dyDescent="0.35">
      <c r="A632" s="68"/>
      <c r="B632" s="227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  <c r="AV632" s="68"/>
      <c r="AW632" s="68"/>
      <c r="AX632" s="68"/>
      <c r="AY632" s="68"/>
      <c r="AZ632" s="68"/>
      <c r="BA632" s="68"/>
      <c r="BB632" s="68"/>
      <c r="BC632" s="68"/>
      <c r="BD632" s="68"/>
      <c r="BE632" s="68"/>
      <c r="BF632" s="68"/>
      <c r="BG632" s="68"/>
      <c r="BH632" s="68"/>
      <c r="BI632" s="68"/>
      <c r="BJ632" s="68"/>
      <c r="BK632" s="68"/>
      <c r="BL632" s="68"/>
      <c r="BM632" s="68"/>
      <c r="BN632" s="68"/>
      <c r="BO632" s="68"/>
      <c r="BP632" s="68"/>
      <c r="BQ632" s="68"/>
      <c r="BR632" s="68"/>
      <c r="BS632" s="68"/>
      <c r="BT632" s="68"/>
      <c r="BU632" s="68"/>
      <c r="BV632" s="68"/>
      <c r="BW632" s="68"/>
      <c r="BX632" s="68"/>
      <c r="BY632" s="68"/>
    </row>
    <row r="633" spans="1:77" x14ac:dyDescent="0.35">
      <c r="A633" s="68"/>
      <c r="B633" s="227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  <c r="AV633" s="68"/>
      <c r="AW633" s="68"/>
      <c r="AX633" s="68"/>
      <c r="AY633" s="68"/>
      <c r="AZ633" s="68"/>
      <c r="BA633" s="68"/>
      <c r="BB633" s="68"/>
      <c r="BC633" s="68"/>
      <c r="BD633" s="68"/>
      <c r="BE633" s="68"/>
      <c r="BF633" s="68"/>
      <c r="BG633" s="68"/>
      <c r="BH633" s="68"/>
      <c r="BI633" s="68"/>
      <c r="BJ633" s="68"/>
      <c r="BK633" s="68"/>
      <c r="BL633" s="68"/>
      <c r="BM633" s="68"/>
      <c r="BN633" s="68"/>
      <c r="BO633" s="68"/>
      <c r="BP633" s="68"/>
      <c r="BQ633" s="68"/>
      <c r="BR633" s="68"/>
      <c r="BS633" s="68"/>
      <c r="BT633" s="68"/>
      <c r="BU633" s="68"/>
      <c r="BV633" s="68"/>
      <c r="BW633" s="68"/>
      <c r="BX633" s="68"/>
      <c r="BY633" s="68"/>
    </row>
    <row r="634" spans="1:77" x14ac:dyDescent="0.35">
      <c r="A634" s="68"/>
      <c r="B634" s="227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  <c r="AV634" s="68"/>
      <c r="AW634" s="68"/>
      <c r="AX634" s="68"/>
      <c r="AY634" s="68"/>
      <c r="AZ634" s="68"/>
      <c r="BA634" s="68"/>
      <c r="BB634" s="68"/>
      <c r="BC634" s="68"/>
      <c r="BD634" s="68"/>
      <c r="BE634" s="68"/>
      <c r="BF634" s="68"/>
      <c r="BG634" s="68"/>
      <c r="BH634" s="68"/>
      <c r="BI634" s="68"/>
      <c r="BJ634" s="68"/>
      <c r="BK634" s="68"/>
      <c r="BL634" s="68"/>
      <c r="BM634" s="68"/>
      <c r="BN634" s="68"/>
      <c r="BO634" s="68"/>
      <c r="BP634" s="68"/>
      <c r="BQ634" s="68"/>
      <c r="BR634" s="68"/>
      <c r="BS634" s="68"/>
      <c r="BT634" s="68"/>
      <c r="BU634" s="68"/>
      <c r="BV634" s="68"/>
      <c r="BW634" s="68"/>
      <c r="BX634" s="68"/>
      <c r="BY634" s="68"/>
    </row>
    <row r="635" spans="1:77" x14ac:dyDescent="0.35">
      <c r="A635" s="68"/>
      <c r="B635" s="227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  <c r="AV635" s="68"/>
      <c r="AW635" s="68"/>
      <c r="AX635" s="68"/>
      <c r="AY635" s="68"/>
      <c r="AZ635" s="68"/>
      <c r="BA635" s="68"/>
      <c r="BB635" s="68"/>
      <c r="BC635" s="68"/>
      <c r="BD635" s="68"/>
      <c r="BE635" s="68"/>
      <c r="BF635" s="68"/>
      <c r="BG635" s="68"/>
      <c r="BH635" s="68"/>
      <c r="BI635" s="68"/>
      <c r="BJ635" s="68"/>
      <c r="BK635" s="68"/>
      <c r="BL635" s="68"/>
      <c r="BM635" s="68"/>
      <c r="BN635" s="68"/>
      <c r="BO635" s="68"/>
      <c r="BP635" s="68"/>
      <c r="BQ635" s="68"/>
      <c r="BR635" s="68"/>
      <c r="BS635" s="68"/>
      <c r="BT635" s="68"/>
      <c r="BU635" s="68"/>
      <c r="BV635" s="68"/>
      <c r="BW635" s="68"/>
      <c r="BX635" s="68"/>
      <c r="BY635" s="68"/>
    </row>
    <row r="636" spans="1:77" x14ac:dyDescent="0.35">
      <c r="A636" s="68"/>
      <c r="B636" s="227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  <c r="AV636" s="68"/>
      <c r="AW636" s="68"/>
      <c r="AX636" s="68"/>
      <c r="AY636" s="68"/>
      <c r="AZ636" s="68"/>
      <c r="BA636" s="68"/>
      <c r="BB636" s="68"/>
      <c r="BC636" s="68"/>
      <c r="BD636" s="68"/>
      <c r="BE636" s="68"/>
      <c r="BF636" s="68"/>
      <c r="BG636" s="68"/>
      <c r="BH636" s="68"/>
      <c r="BI636" s="68"/>
      <c r="BJ636" s="68"/>
      <c r="BK636" s="68"/>
      <c r="BL636" s="68"/>
      <c r="BM636" s="68"/>
      <c r="BN636" s="68"/>
      <c r="BO636" s="68"/>
      <c r="BP636" s="68"/>
      <c r="BQ636" s="68"/>
      <c r="BR636" s="68"/>
      <c r="BS636" s="68"/>
      <c r="BT636" s="68"/>
      <c r="BU636" s="68"/>
      <c r="BV636" s="68"/>
      <c r="BW636" s="68"/>
      <c r="BX636" s="68"/>
      <c r="BY636" s="68"/>
    </row>
    <row r="637" spans="1:77" x14ac:dyDescent="0.35">
      <c r="A637" s="68"/>
      <c r="B637" s="227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  <c r="AV637" s="68"/>
      <c r="AW637" s="68"/>
      <c r="AX637" s="68"/>
      <c r="AY637" s="68"/>
      <c r="AZ637" s="68"/>
      <c r="BA637" s="68"/>
      <c r="BB637" s="68"/>
      <c r="BC637" s="68"/>
      <c r="BD637" s="68"/>
      <c r="BE637" s="68"/>
      <c r="BF637" s="68"/>
      <c r="BG637" s="68"/>
      <c r="BH637" s="68"/>
      <c r="BI637" s="68"/>
      <c r="BJ637" s="68"/>
      <c r="BK637" s="68"/>
      <c r="BL637" s="68"/>
      <c r="BM637" s="68"/>
      <c r="BN637" s="68"/>
      <c r="BO637" s="68"/>
      <c r="BP637" s="68"/>
      <c r="BQ637" s="68"/>
      <c r="BR637" s="68"/>
      <c r="BS637" s="68"/>
      <c r="BT637" s="68"/>
      <c r="BU637" s="68"/>
      <c r="BV637" s="68"/>
      <c r="BW637" s="68"/>
      <c r="BX637" s="68"/>
      <c r="BY637" s="68"/>
    </row>
    <row r="638" spans="1:77" x14ac:dyDescent="0.35">
      <c r="A638" s="68"/>
      <c r="B638" s="227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  <c r="AV638" s="68"/>
      <c r="AW638" s="68"/>
      <c r="AX638" s="68"/>
      <c r="AY638" s="68"/>
      <c r="AZ638" s="68"/>
      <c r="BA638" s="68"/>
      <c r="BB638" s="68"/>
      <c r="BC638" s="68"/>
      <c r="BD638" s="68"/>
      <c r="BE638" s="68"/>
      <c r="BF638" s="68"/>
      <c r="BG638" s="68"/>
      <c r="BH638" s="68"/>
      <c r="BI638" s="68"/>
      <c r="BJ638" s="68"/>
      <c r="BK638" s="68"/>
      <c r="BL638" s="68"/>
      <c r="BM638" s="68"/>
      <c r="BN638" s="68"/>
      <c r="BO638" s="68"/>
      <c r="BP638" s="68"/>
      <c r="BQ638" s="68"/>
      <c r="BR638" s="68"/>
      <c r="BS638" s="68"/>
      <c r="BT638" s="68"/>
      <c r="BU638" s="68"/>
      <c r="BV638" s="68"/>
      <c r="BW638" s="68"/>
      <c r="BX638" s="68"/>
      <c r="BY638" s="68"/>
    </row>
    <row r="639" spans="1:77" x14ac:dyDescent="0.35">
      <c r="A639" s="68"/>
      <c r="B639" s="227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  <c r="AV639" s="68"/>
      <c r="AW639" s="68"/>
      <c r="AX639" s="68"/>
      <c r="AY639" s="68"/>
      <c r="AZ639" s="68"/>
      <c r="BA639" s="68"/>
      <c r="BB639" s="68"/>
      <c r="BC639" s="68"/>
      <c r="BD639" s="68"/>
      <c r="BE639" s="68"/>
      <c r="BF639" s="68"/>
      <c r="BG639" s="68"/>
      <c r="BH639" s="68"/>
      <c r="BI639" s="68"/>
      <c r="BJ639" s="68"/>
      <c r="BK639" s="68"/>
      <c r="BL639" s="68"/>
      <c r="BM639" s="68"/>
      <c r="BN639" s="68"/>
      <c r="BO639" s="68"/>
      <c r="BP639" s="68"/>
      <c r="BQ639" s="68"/>
      <c r="BR639" s="68"/>
      <c r="BS639" s="68"/>
      <c r="BT639" s="68"/>
      <c r="BU639" s="68"/>
      <c r="BV639" s="68"/>
      <c r="BW639" s="68"/>
      <c r="BX639" s="68"/>
      <c r="BY639" s="68"/>
    </row>
    <row r="640" spans="1:77" x14ac:dyDescent="0.35">
      <c r="A640" s="68"/>
      <c r="B640" s="227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  <c r="AV640" s="68"/>
      <c r="AW640" s="68"/>
      <c r="AX640" s="68"/>
      <c r="AY640" s="68"/>
      <c r="AZ640" s="68"/>
      <c r="BA640" s="68"/>
      <c r="BB640" s="68"/>
      <c r="BC640" s="68"/>
      <c r="BD640" s="68"/>
      <c r="BE640" s="68"/>
      <c r="BF640" s="68"/>
      <c r="BG640" s="68"/>
      <c r="BH640" s="68"/>
      <c r="BI640" s="68"/>
      <c r="BJ640" s="68"/>
      <c r="BK640" s="68"/>
      <c r="BL640" s="68"/>
      <c r="BM640" s="68"/>
      <c r="BN640" s="68"/>
      <c r="BO640" s="68"/>
      <c r="BP640" s="68"/>
      <c r="BQ640" s="68"/>
      <c r="BR640" s="68"/>
      <c r="BS640" s="68"/>
      <c r="BT640" s="68"/>
      <c r="BU640" s="68"/>
      <c r="BV640" s="68"/>
      <c r="BW640" s="68"/>
      <c r="BX640" s="68"/>
      <c r="BY640" s="68"/>
    </row>
    <row r="641" spans="1:77" x14ac:dyDescent="0.35">
      <c r="A641" s="68"/>
      <c r="B641" s="227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  <c r="AV641" s="68"/>
      <c r="AW641" s="68"/>
      <c r="AX641" s="68"/>
      <c r="AY641" s="68"/>
      <c r="AZ641" s="68"/>
      <c r="BA641" s="68"/>
      <c r="BB641" s="68"/>
      <c r="BC641" s="68"/>
      <c r="BD641" s="68"/>
      <c r="BE641" s="68"/>
      <c r="BF641" s="68"/>
      <c r="BG641" s="68"/>
      <c r="BH641" s="68"/>
      <c r="BI641" s="68"/>
      <c r="BJ641" s="68"/>
      <c r="BK641" s="68"/>
      <c r="BL641" s="68"/>
      <c r="BM641" s="68"/>
      <c r="BN641" s="68"/>
      <c r="BO641" s="68"/>
      <c r="BP641" s="68"/>
      <c r="BQ641" s="68"/>
      <c r="BR641" s="68"/>
      <c r="BS641" s="68"/>
      <c r="BT641" s="68"/>
      <c r="BU641" s="68"/>
      <c r="BV641" s="68"/>
      <c r="BW641" s="68"/>
      <c r="BX641" s="68"/>
      <c r="BY641" s="68"/>
    </row>
    <row r="642" spans="1:77" x14ac:dyDescent="0.35">
      <c r="A642" s="68"/>
      <c r="B642" s="227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  <c r="AV642" s="68"/>
      <c r="AW642" s="68"/>
      <c r="AX642" s="68"/>
      <c r="AY642" s="68"/>
      <c r="AZ642" s="68"/>
      <c r="BA642" s="68"/>
      <c r="BB642" s="68"/>
      <c r="BC642" s="68"/>
      <c r="BD642" s="68"/>
      <c r="BE642" s="68"/>
      <c r="BF642" s="68"/>
      <c r="BG642" s="68"/>
      <c r="BH642" s="68"/>
      <c r="BI642" s="68"/>
      <c r="BJ642" s="68"/>
      <c r="BK642" s="68"/>
      <c r="BL642" s="68"/>
      <c r="BM642" s="68"/>
      <c r="BN642" s="68"/>
      <c r="BO642" s="68"/>
      <c r="BP642" s="68"/>
      <c r="BQ642" s="68"/>
      <c r="BR642" s="68"/>
      <c r="BS642" s="68"/>
      <c r="BT642" s="68"/>
      <c r="BU642" s="68"/>
      <c r="BV642" s="68"/>
      <c r="BW642" s="68"/>
      <c r="BX642" s="68"/>
      <c r="BY642" s="68"/>
    </row>
    <row r="643" spans="1:77" x14ac:dyDescent="0.35">
      <c r="A643" s="68"/>
      <c r="B643" s="227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  <c r="AV643" s="68"/>
      <c r="AW643" s="68"/>
      <c r="AX643" s="68"/>
      <c r="AY643" s="68"/>
      <c r="AZ643" s="68"/>
      <c r="BA643" s="68"/>
      <c r="BB643" s="68"/>
      <c r="BC643" s="68"/>
      <c r="BD643" s="68"/>
      <c r="BE643" s="68"/>
      <c r="BF643" s="68"/>
      <c r="BG643" s="68"/>
      <c r="BH643" s="68"/>
      <c r="BI643" s="68"/>
      <c r="BJ643" s="68"/>
      <c r="BK643" s="68"/>
      <c r="BL643" s="68"/>
      <c r="BM643" s="68"/>
      <c r="BN643" s="68"/>
      <c r="BO643" s="68"/>
      <c r="BP643" s="68"/>
      <c r="BQ643" s="68"/>
      <c r="BR643" s="68"/>
      <c r="BS643" s="68"/>
      <c r="BT643" s="68"/>
      <c r="BU643" s="68"/>
      <c r="BV643" s="68"/>
      <c r="BW643" s="68"/>
      <c r="BX643" s="68"/>
      <c r="BY643" s="68"/>
    </row>
    <row r="644" spans="1:77" x14ac:dyDescent="0.35">
      <c r="A644" s="68"/>
      <c r="B644" s="227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  <c r="AV644" s="68"/>
      <c r="AW644" s="68"/>
      <c r="AX644" s="68"/>
      <c r="AY644" s="68"/>
      <c r="AZ644" s="68"/>
      <c r="BA644" s="68"/>
      <c r="BB644" s="68"/>
      <c r="BC644" s="68"/>
      <c r="BD644" s="68"/>
      <c r="BE644" s="68"/>
      <c r="BF644" s="68"/>
      <c r="BG644" s="68"/>
      <c r="BH644" s="68"/>
      <c r="BI644" s="68"/>
      <c r="BJ644" s="68"/>
      <c r="BK644" s="68"/>
      <c r="BL644" s="68"/>
      <c r="BM644" s="68"/>
      <c r="BN644" s="68"/>
      <c r="BO644" s="68"/>
      <c r="BP644" s="68"/>
      <c r="BQ644" s="68"/>
      <c r="BR644" s="68"/>
      <c r="BS644" s="68"/>
      <c r="BT644" s="68"/>
      <c r="BU644" s="68"/>
      <c r="BV644" s="68"/>
      <c r="BW644" s="68"/>
      <c r="BX644" s="68"/>
      <c r="BY644" s="68"/>
    </row>
    <row r="645" spans="1:77" x14ac:dyDescent="0.35">
      <c r="A645" s="68"/>
      <c r="B645" s="227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  <c r="AV645" s="68"/>
      <c r="AW645" s="68"/>
      <c r="AX645" s="68"/>
      <c r="AY645" s="68"/>
      <c r="AZ645" s="68"/>
      <c r="BA645" s="68"/>
      <c r="BB645" s="68"/>
      <c r="BC645" s="68"/>
      <c r="BD645" s="68"/>
      <c r="BE645" s="68"/>
      <c r="BF645" s="68"/>
      <c r="BG645" s="68"/>
      <c r="BH645" s="68"/>
      <c r="BI645" s="68"/>
      <c r="BJ645" s="68"/>
      <c r="BK645" s="68"/>
      <c r="BL645" s="68"/>
      <c r="BM645" s="68"/>
      <c r="BN645" s="68"/>
      <c r="BO645" s="68"/>
      <c r="BP645" s="68"/>
      <c r="BQ645" s="68"/>
      <c r="BR645" s="68"/>
      <c r="BS645" s="68"/>
      <c r="BT645" s="68"/>
      <c r="BU645" s="68"/>
      <c r="BV645" s="68"/>
      <c r="BW645" s="68"/>
      <c r="BX645" s="68"/>
      <c r="BY645" s="68"/>
    </row>
    <row r="646" spans="1:77" x14ac:dyDescent="0.35">
      <c r="A646" s="68"/>
      <c r="B646" s="227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  <c r="AV646" s="68"/>
      <c r="AW646" s="68"/>
      <c r="AX646" s="68"/>
      <c r="AY646" s="68"/>
      <c r="AZ646" s="68"/>
      <c r="BA646" s="68"/>
      <c r="BB646" s="68"/>
      <c r="BC646" s="68"/>
      <c r="BD646" s="68"/>
      <c r="BE646" s="68"/>
      <c r="BF646" s="68"/>
      <c r="BG646" s="68"/>
      <c r="BH646" s="68"/>
      <c r="BI646" s="68"/>
      <c r="BJ646" s="68"/>
      <c r="BK646" s="68"/>
      <c r="BL646" s="68"/>
      <c r="BM646" s="68"/>
      <c r="BN646" s="68"/>
      <c r="BO646" s="68"/>
      <c r="BP646" s="68"/>
      <c r="BQ646" s="68"/>
      <c r="BR646" s="68"/>
      <c r="BS646" s="68"/>
      <c r="BT646" s="68"/>
      <c r="BU646" s="68"/>
      <c r="BV646" s="68"/>
      <c r="BW646" s="68"/>
      <c r="BX646" s="68"/>
      <c r="BY646" s="68"/>
    </row>
    <row r="647" spans="1:77" x14ac:dyDescent="0.35">
      <c r="A647" s="68"/>
      <c r="B647" s="227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  <c r="AV647" s="68"/>
      <c r="AW647" s="68"/>
      <c r="AX647" s="68"/>
      <c r="AY647" s="68"/>
      <c r="AZ647" s="68"/>
      <c r="BA647" s="68"/>
      <c r="BB647" s="68"/>
      <c r="BC647" s="68"/>
      <c r="BD647" s="68"/>
      <c r="BE647" s="68"/>
      <c r="BF647" s="68"/>
      <c r="BG647" s="68"/>
      <c r="BH647" s="68"/>
      <c r="BI647" s="68"/>
      <c r="BJ647" s="68"/>
      <c r="BK647" s="68"/>
      <c r="BL647" s="68"/>
      <c r="BM647" s="68"/>
      <c r="BN647" s="68"/>
      <c r="BO647" s="68"/>
      <c r="BP647" s="68"/>
      <c r="BQ647" s="68"/>
      <c r="BR647" s="68"/>
      <c r="BS647" s="68"/>
      <c r="BT647" s="68"/>
      <c r="BU647" s="68"/>
      <c r="BV647" s="68"/>
      <c r="BW647" s="68"/>
      <c r="BX647" s="68"/>
      <c r="BY647" s="68"/>
    </row>
    <row r="648" spans="1:77" x14ac:dyDescent="0.35">
      <c r="A648" s="68"/>
      <c r="B648" s="227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  <c r="AV648" s="68"/>
      <c r="AW648" s="68"/>
      <c r="AX648" s="68"/>
      <c r="AY648" s="68"/>
      <c r="AZ648" s="68"/>
      <c r="BA648" s="68"/>
      <c r="BB648" s="68"/>
      <c r="BC648" s="68"/>
      <c r="BD648" s="68"/>
      <c r="BE648" s="68"/>
      <c r="BF648" s="68"/>
      <c r="BG648" s="68"/>
      <c r="BH648" s="68"/>
      <c r="BI648" s="68"/>
      <c r="BJ648" s="68"/>
      <c r="BK648" s="68"/>
      <c r="BL648" s="68"/>
      <c r="BM648" s="68"/>
      <c r="BN648" s="68"/>
      <c r="BO648" s="68"/>
      <c r="BP648" s="68"/>
      <c r="BQ648" s="68"/>
      <c r="BR648" s="68"/>
      <c r="BS648" s="68"/>
      <c r="BT648" s="68"/>
      <c r="BU648" s="68"/>
      <c r="BV648" s="68"/>
      <c r="BW648" s="68"/>
      <c r="BX648" s="68"/>
      <c r="BY648" s="68"/>
    </row>
    <row r="649" spans="1:77" x14ac:dyDescent="0.35">
      <c r="A649" s="68"/>
      <c r="B649" s="227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  <c r="AV649" s="68"/>
      <c r="AW649" s="68"/>
      <c r="AX649" s="68"/>
      <c r="AY649" s="68"/>
      <c r="AZ649" s="68"/>
      <c r="BA649" s="68"/>
      <c r="BB649" s="68"/>
      <c r="BC649" s="68"/>
      <c r="BD649" s="68"/>
      <c r="BE649" s="68"/>
      <c r="BF649" s="68"/>
      <c r="BG649" s="68"/>
      <c r="BH649" s="68"/>
      <c r="BI649" s="68"/>
      <c r="BJ649" s="68"/>
      <c r="BK649" s="68"/>
      <c r="BL649" s="68"/>
      <c r="BM649" s="68"/>
      <c r="BN649" s="68"/>
      <c r="BO649" s="68"/>
      <c r="BP649" s="68"/>
      <c r="BQ649" s="68"/>
      <c r="BR649" s="68"/>
      <c r="BS649" s="68"/>
      <c r="BT649" s="68"/>
      <c r="BU649" s="68"/>
      <c r="BV649" s="68"/>
      <c r="BW649" s="68"/>
      <c r="BX649" s="68"/>
      <c r="BY649" s="68"/>
    </row>
    <row r="650" spans="1:77" x14ac:dyDescent="0.35">
      <c r="A650" s="68"/>
      <c r="B650" s="227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  <c r="AV650" s="68"/>
      <c r="AW650" s="68"/>
      <c r="AX650" s="68"/>
      <c r="AY650" s="68"/>
      <c r="AZ650" s="68"/>
      <c r="BA650" s="68"/>
      <c r="BB650" s="68"/>
      <c r="BC650" s="68"/>
      <c r="BD650" s="68"/>
      <c r="BE650" s="68"/>
      <c r="BF650" s="68"/>
      <c r="BG650" s="68"/>
      <c r="BH650" s="68"/>
      <c r="BI650" s="68"/>
      <c r="BJ650" s="68"/>
      <c r="BK650" s="68"/>
      <c r="BL650" s="68"/>
      <c r="BM650" s="68"/>
      <c r="BN650" s="68"/>
      <c r="BO650" s="68"/>
      <c r="BP650" s="68"/>
      <c r="BQ650" s="68"/>
      <c r="BR650" s="68"/>
      <c r="BS650" s="68"/>
      <c r="BT650" s="68"/>
      <c r="BU650" s="68"/>
      <c r="BV650" s="68"/>
      <c r="BW650" s="68"/>
      <c r="BX650" s="68"/>
      <c r="BY650" s="68"/>
    </row>
    <row r="651" spans="1:77" x14ac:dyDescent="0.35">
      <c r="A651" s="68"/>
      <c r="B651" s="227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  <c r="AV651" s="68"/>
      <c r="AW651" s="68"/>
      <c r="AX651" s="68"/>
      <c r="AY651" s="68"/>
      <c r="AZ651" s="68"/>
      <c r="BA651" s="68"/>
      <c r="BB651" s="68"/>
      <c r="BC651" s="68"/>
      <c r="BD651" s="68"/>
      <c r="BE651" s="68"/>
      <c r="BF651" s="68"/>
      <c r="BG651" s="68"/>
      <c r="BH651" s="68"/>
      <c r="BI651" s="68"/>
      <c r="BJ651" s="68"/>
      <c r="BK651" s="68"/>
      <c r="BL651" s="68"/>
      <c r="BM651" s="68"/>
      <c r="BN651" s="68"/>
      <c r="BO651" s="68"/>
      <c r="BP651" s="68"/>
      <c r="BQ651" s="68"/>
      <c r="BR651" s="68"/>
      <c r="BS651" s="68"/>
      <c r="BT651" s="68"/>
      <c r="BU651" s="68"/>
      <c r="BV651" s="68"/>
      <c r="BW651" s="68"/>
      <c r="BX651" s="68"/>
      <c r="BY651" s="68"/>
    </row>
    <row r="652" spans="1:77" x14ac:dyDescent="0.35">
      <c r="A652" s="68"/>
      <c r="B652" s="227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  <c r="AV652" s="68"/>
      <c r="AW652" s="68"/>
      <c r="AX652" s="68"/>
      <c r="AY652" s="68"/>
      <c r="AZ652" s="68"/>
      <c r="BA652" s="68"/>
      <c r="BB652" s="68"/>
      <c r="BC652" s="68"/>
      <c r="BD652" s="68"/>
      <c r="BE652" s="68"/>
      <c r="BF652" s="68"/>
      <c r="BG652" s="68"/>
      <c r="BH652" s="68"/>
      <c r="BI652" s="68"/>
      <c r="BJ652" s="68"/>
      <c r="BK652" s="68"/>
      <c r="BL652" s="68"/>
      <c r="BM652" s="68"/>
      <c r="BN652" s="68"/>
      <c r="BO652" s="68"/>
      <c r="BP652" s="68"/>
      <c r="BQ652" s="68"/>
      <c r="BR652" s="68"/>
      <c r="BS652" s="68"/>
      <c r="BT652" s="68"/>
      <c r="BU652" s="68"/>
      <c r="BV652" s="68"/>
      <c r="BW652" s="68"/>
      <c r="BX652" s="68"/>
      <c r="BY652" s="68"/>
    </row>
    <row r="653" spans="1:77" x14ac:dyDescent="0.35">
      <c r="A653" s="68"/>
      <c r="B653" s="227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  <c r="AV653" s="68"/>
      <c r="AW653" s="68"/>
      <c r="AX653" s="68"/>
      <c r="AY653" s="68"/>
      <c r="AZ653" s="68"/>
      <c r="BA653" s="68"/>
      <c r="BB653" s="68"/>
      <c r="BC653" s="68"/>
      <c r="BD653" s="68"/>
      <c r="BE653" s="68"/>
      <c r="BF653" s="68"/>
      <c r="BG653" s="68"/>
      <c r="BH653" s="68"/>
      <c r="BI653" s="68"/>
      <c r="BJ653" s="68"/>
      <c r="BK653" s="68"/>
      <c r="BL653" s="68"/>
      <c r="BM653" s="68"/>
      <c r="BN653" s="68"/>
      <c r="BO653" s="68"/>
      <c r="BP653" s="68"/>
      <c r="BQ653" s="68"/>
      <c r="BR653" s="68"/>
      <c r="BS653" s="68"/>
      <c r="BT653" s="68"/>
      <c r="BU653" s="68"/>
      <c r="BV653" s="68"/>
      <c r="BW653" s="68"/>
      <c r="BX653" s="68"/>
      <c r="BY653" s="68"/>
    </row>
    <row r="654" spans="1:77" x14ac:dyDescent="0.35">
      <c r="A654" s="68"/>
      <c r="B654" s="227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  <c r="AV654" s="68"/>
      <c r="AW654" s="68"/>
      <c r="AX654" s="68"/>
      <c r="AY654" s="68"/>
      <c r="AZ654" s="68"/>
      <c r="BA654" s="68"/>
      <c r="BB654" s="68"/>
      <c r="BC654" s="68"/>
      <c r="BD654" s="68"/>
      <c r="BE654" s="68"/>
      <c r="BF654" s="68"/>
      <c r="BG654" s="68"/>
      <c r="BH654" s="68"/>
      <c r="BI654" s="68"/>
      <c r="BJ654" s="68"/>
      <c r="BK654" s="68"/>
      <c r="BL654" s="68"/>
      <c r="BM654" s="68"/>
      <c r="BN654" s="68"/>
      <c r="BO654" s="68"/>
      <c r="BP654" s="68"/>
      <c r="BQ654" s="68"/>
      <c r="BR654" s="68"/>
      <c r="BS654" s="68"/>
      <c r="BT654" s="68"/>
      <c r="BU654" s="68"/>
      <c r="BV654" s="68"/>
      <c r="BW654" s="68"/>
      <c r="BX654" s="68"/>
      <c r="BY654" s="68"/>
    </row>
    <row r="655" spans="1:77" x14ac:dyDescent="0.35">
      <c r="A655" s="68"/>
      <c r="B655" s="227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  <c r="AV655" s="68"/>
      <c r="AW655" s="68"/>
      <c r="AX655" s="68"/>
      <c r="AY655" s="68"/>
      <c r="AZ655" s="68"/>
      <c r="BA655" s="68"/>
      <c r="BB655" s="68"/>
      <c r="BC655" s="68"/>
      <c r="BD655" s="68"/>
      <c r="BE655" s="68"/>
      <c r="BF655" s="68"/>
      <c r="BG655" s="68"/>
      <c r="BH655" s="68"/>
      <c r="BI655" s="68"/>
      <c r="BJ655" s="68"/>
      <c r="BK655" s="68"/>
      <c r="BL655" s="68"/>
      <c r="BM655" s="68"/>
      <c r="BN655" s="68"/>
      <c r="BO655" s="68"/>
      <c r="BP655" s="68"/>
      <c r="BQ655" s="68"/>
      <c r="BR655" s="68"/>
      <c r="BS655" s="68"/>
      <c r="BT655" s="68"/>
      <c r="BU655" s="68"/>
      <c r="BV655" s="68"/>
      <c r="BW655" s="68"/>
      <c r="BX655" s="68"/>
      <c r="BY655" s="68"/>
    </row>
    <row r="656" spans="1:77" x14ac:dyDescent="0.35">
      <c r="A656" s="68"/>
      <c r="B656" s="227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  <c r="AV656" s="68"/>
      <c r="AW656" s="68"/>
      <c r="AX656" s="68"/>
      <c r="AY656" s="68"/>
      <c r="AZ656" s="68"/>
      <c r="BA656" s="68"/>
      <c r="BB656" s="68"/>
      <c r="BC656" s="68"/>
      <c r="BD656" s="68"/>
      <c r="BE656" s="68"/>
      <c r="BF656" s="68"/>
      <c r="BG656" s="68"/>
      <c r="BH656" s="68"/>
      <c r="BI656" s="68"/>
      <c r="BJ656" s="68"/>
      <c r="BK656" s="68"/>
      <c r="BL656" s="68"/>
      <c r="BM656" s="68"/>
      <c r="BN656" s="68"/>
      <c r="BO656" s="68"/>
      <c r="BP656" s="68"/>
      <c r="BQ656" s="68"/>
      <c r="BR656" s="68"/>
      <c r="BS656" s="68"/>
      <c r="BT656" s="68"/>
      <c r="BU656" s="68"/>
      <c r="BV656" s="68"/>
      <c r="BW656" s="68"/>
      <c r="BX656" s="68"/>
      <c r="BY656" s="68"/>
    </row>
    <row r="657" spans="1:77" x14ac:dyDescent="0.35">
      <c r="A657" s="68"/>
      <c r="B657" s="227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  <c r="AV657" s="68"/>
      <c r="AW657" s="68"/>
      <c r="AX657" s="68"/>
      <c r="AY657" s="68"/>
      <c r="AZ657" s="68"/>
      <c r="BA657" s="68"/>
      <c r="BB657" s="68"/>
      <c r="BC657" s="68"/>
      <c r="BD657" s="68"/>
      <c r="BE657" s="68"/>
      <c r="BF657" s="68"/>
      <c r="BG657" s="68"/>
      <c r="BH657" s="68"/>
      <c r="BI657" s="68"/>
      <c r="BJ657" s="68"/>
      <c r="BK657" s="68"/>
      <c r="BL657" s="68"/>
      <c r="BM657" s="68"/>
      <c r="BN657" s="68"/>
      <c r="BO657" s="68"/>
      <c r="BP657" s="68"/>
      <c r="BQ657" s="68"/>
      <c r="BR657" s="68"/>
      <c r="BS657" s="68"/>
      <c r="BT657" s="68"/>
      <c r="BU657" s="68"/>
      <c r="BV657" s="68"/>
      <c r="BW657" s="68"/>
      <c r="BX657" s="68"/>
      <c r="BY657" s="68"/>
    </row>
    <row r="658" spans="1:77" x14ac:dyDescent="0.35">
      <c r="A658" s="68"/>
      <c r="B658" s="227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  <c r="AV658" s="68"/>
      <c r="AW658" s="68"/>
      <c r="AX658" s="68"/>
      <c r="AY658" s="68"/>
      <c r="AZ658" s="68"/>
      <c r="BA658" s="68"/>
      <c r="BB658" s="68"/>
      <c r="BC658" s="68"/>
      <c r="BD658" s="68"/>
      <c r="BE658" s="68"/>
      <c r="BF658" s="68"/>
      <c r="BG658" s="68"/>
      <c r="BH658" s="68"/>
      <c r="BI658" s="68"/>
      <c r="BJ658" s="68"/>
      <c r="BK658" s="68"/>
      <c r="BL658" s="68"/>
      <c r="BM658" s="68"/>
      <c r="BN658" s="68"/>
      <c r="BO658" s="68"/>
      <c r="BP658" s="68"/>
      <c r="BQ658" s="68"/>
      <c r="BR658" s="68"/>
      <c r="BS658" s="68"/>
      <c r="BT658" s="68"/>
      <c r="BU658" s="68"/>
      <c r="BV658" s="68"/>
      <c r="BW658" s="68"/>
      <c r="BX658" s="68"/>
      <c r="BY658" s="68"/>
    </row>
    <row r="659" spans="1:77" x14ac:dyDescent="0.35">
      <c r="A659" s="68"/>
      <c r="B659" s="227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  <c r="AV659" s="68"/>
      <c r="AW659" s="68"/>
      <c r="AX659" s="68"/>
      <c r="AY659" s="68"/>
      <c r="AZ659" s="68"/>
      <c r="BA659" s="68"/>
      <c r="BB659" s="68"/>
      <c r="BC659" s="68"/>
      <c r="BD659" s="68"/>
      <c r="BE659" s="68"/>
      <c r="BF659" s="68"/>
      <c r="BG659" s="68"/>
      <c r="BH659" s="68"/>
      <c r="BI659" s="68"/>
      <c r="BJ659" s="68"/>
      <c r="BK659" s="68"/>
      <c r="BL659" s="68"/>
      <c r="BM659" s="68"/>
      <c r="BN659" s="68"/>
      <c r="BO659" s="68"/>
      <c r="BP659" s="68"/>
      <c r="BQ659" s="68"/>
      <c r="BR659" s="68"/>
      <c r="BS659" s="68"/>
      <c r="BT659" s="68"/>
      <c r="BU659" s="68"/>
      <c r="BV659" s="68"/>
      <c r="BW659" s="68"/>
      <c r="BX659" s="68"/>
      <c r="BY659" s="68"/>
    </row>
    <row r="660" spans="1:77" x14ac:dyDescent="0.35">
      <c r="A660" s="68"/>
      <c r="B660" s="227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  <c r="AV660" s="68"/>
      <c r="AW660" s="68"/>
      <c r="AX660" s="68"/>
      <c r="AY660" s="68"/>
      <c r="AZ660" s="68"/>
      <c r="BA660" s="68"/>
      <c r="BB660" s="68"/>
      <c r="BC660" s="68"/>
      <c r="BD660" s="68"/>
      <c r="BE660" s="68"/>
      <c r="BF660" s="68"/>
      <c r="BG660" s="68"/>
      <c r="BH660" s="68"/>
      <c r="BI660" s="68"/>
      <c r="BJ660" s="68"/>
      <c r="BK660" s="68"/>
      <c r="BL660" s="68"/>
      <c r="BM660" s="68"/>
      <c r="BN660" s="68"/>
      <c r="BO660" s="68"/>
      <c r="BP660" s="68"/>
      <c r="BQ660" s="68"/>
      <c r="BR660" s="68"/>
      <c r="BS660" s="68"/>
      <c r="BT660" s="68"/>
      <c r="BU660" s="68"/>
      <c r="BV660" s="68"/>
      <c r="BW660" s="68"/>
      <c r="BX660" s="68"/>
      <c r="BY660" s="68"/>
    </row>
    <row r="661" spans="1:77" x14ac:dyDescent="0.35">
      <c r="A661" s="68"/>
      <c r="B661" s="227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  <c r="AV661" s="68"/>
      <c r="AW661" s="68"/>
      <c r="AX661" s="68"/>
      <c r="AY661" s="68"/>
      <c r="AZ661" s="68"/>
      <c r="BA661" s="68"/>
      <c r="BB661" s="68"/>
      <c r="BC661" s="68"/>
      <c r="BD661" s="68"/>
      <c r="BE661" s="68"/>
      <c r="BF661" s="68"/>
      <c r="BG661" s="68"/>
      <c r="BH661" s="68"/>
      <c r="BI661" s="68"/>
      <c r="BJ661" s="68"/>
      <c r="BK661" s="68"/>
      <c r="BL661" s="68"/>
      <c r="BM661" s="68"/>
      <c r="BN661" s="68"/>
      <c r="BO661" s="68"/>
      <c r="BP661" s="68"/>
      <c r="BQ661" s="68"/>
      <c r="BR661" s="68"/>
      <c r="BS661" s="68"/>
      <c r="BT661" s="68"/>
      <c r="BU661" s="68"/>
      <c r="BV661" s="68"/>
      <c r="BW661" s="68"/>
      <c r="BX661" s="68"/>
      <c r="BY661" s="68"/>
    </row>
    <row r="662" spans="1:77" x14ac:dyDescent="0.35">
      <c r="A662" s="68"/>
      <c r="B662" s="227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  <c r="AV662" s="68"/>
      <c r="AW662" s="68"/>
      <c r="AX662" s="68"/>
      <c r="AY662" s="68"/>
      <c r="AZ662" s="68"/>
      <c r="BA662" s="68"/>
      <c r="BB662" s="68"/>
      <c r="BC662" s="68"/>
      <c r="BD662" s="68"/>
      <c r="BE662" s="68"/>
      <c r="BF662" s="68"/>
      <c r="BG662" s="68"/>
      <c r="BH662" s="68"/>
      <c r="BI662" s="68"/>
      <c r="BJ662" s="68"/>
      <c r="BK662" s="68"/>
      <c r="BL662" s="68"/>
      <c r="BM662" s="68"/>
      <c r="BN662" s="68"/>
      <c r="BO662" s="68"/>
      <c r="BP662" s="68"/>
      <c r="BQ662" s="68"/>
      <c r="BR662" s="68"/>
      <c r="BS662" s="68"/>
      <c r="BT662" s="68"/>
      <c r="BU662" s="68"/>
      <c r="BV662" s="68"/>
      <c r="BW662" s="68"/>
      <c r="BX662" s="68"/>
      <c r="BY662" s="68"/>
    </row>
    <row r="663" spans="1:77" x14ac:dyDescent="0.35">
      <c r="A663" s="68"/>
      <c r="B663" s="227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  <c r="AV663" s="68"/>
      <c r="AW663" s="68"/>
      <c r="AX663" s="68"/>
      <c r="AY663" s="68"/>
      <c r="AZ663" s="68"/>
      <c r="BA663" s="68"/>
      <c r="BB663" s="68"/>
      <c r="BC663" s="68"/>
      <c r="BD663" s="68"/>
      <c r="BE663" s="68"/>
      <c r="BF663" s="68"/>
      <c r="BG663" s="68"/>
      <c r="BH663" s="68"/>
      <c r="BI663" s="68"/>
      <c r="BJ663" s="68"/>
      <c r="BK663" s="68"/>
      <c r="BL663" s="68"/>
      <c r="BM663" s="68"/>
      <c r="BN663" s="68"/>
      <c r="BO663" s="68"/>
      <c r="BP663" s="68"/>
      <c r="BQ663" s="68"/>
      <c r="BR663" s="68"/>
      <c r="BS663" s="68"/>
      <c r="BT663" s="68"/>
      <c r="BU663" s="68"/>
      <c r="BV663" s="68"/>
      <c r="BW663" s="68"/>
      <c r="BX663" s="68"/>
      <c r="BY663" s="68"/>
    </row>
    <row r="664" spans="1:77" x14ac:dyDescent="0.35">
      <c r="A664" s="68"/>
      <c r="B664" s="227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  <c r="BF664" s="68"/>
      <c r="BG664" s="68"/>
      <c r="BH664" s="68"/>
      <c r="BI664" s="68"/>
      <c r="BJ664" s="68"/>
      <c r="BK664" s="68"/>
      <c r="BL664" s="68"/>
      <c r="BM664" s="68"/>
      <c r="BN664" s="68"/>
      <c r="BO664" s="68"/>
      <c r="BP664" s="68"/>
      <c r="BQ664" s="68"/>
      <c r="BR664" s="68"/>
      <c r="BS664" s="68"/>
      <c r="BT664" s="68"/>
      <c r="BU664" s="68"/>
      <c r="BV664" s="68"/>
      <c r="BW664" s="68"/>
      <c r="BX664" s="68"/>
      <c r="BY664" s="68"/>
    </row>
    <row r="665" spans="1:77" x14ac:dyDescent="0.35">
      <c r="A665" s="68"/>
      <c r="B665" s="227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  <c r="AV665" s="68"/>
      <c r="AW665" s="68"/>
      <c r="AX665" s="68"/>
      <c r="AY665" s="68"/>
      <c r="AZ665" s="68"/>
      <c r="BA665" s="68"/>
      <c r="BB665" s="68"/>
      <c r="BC665" s="68"/>
      <c r="BD665" s="68"/>
      <c r="BE665" s="68"/>
      <c r="BF665" s="68"/>
      <c r="BG665" s="68"/>
      <c r="BH665" s="68"/>
      <c r="BI665" s="68"/>
      <c r="BJ665" s="68"/>
      <c r="BK665" s="68"/>
      <c r="BL665" s="68"/>
      <c r="BM665" s="68"/>
      <c r="BN665" s="68"/>
      <c r="BO665" s="68"/>
      <c r="BP665" s="68"/>
      <c r="BQ665" s="68"/>
      <c r="BR665" s="68"/>
      <c r="BS665" s="68"/>
      <c r="BT665" s="68"/>
      <c r="BU665" s="68"/>
      <c r="BV665" s="68"/>
      <c r="BW665" s="68"/>
      <c r="BX665" s="68"/>
      <c r="BY665" s="68"/>
    </row>
    <row r="666" spans="1:77" x14ac:dyDescent="0.35">
      <c r="A666" s="68"/>
      <c r="B666" s="227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  <c r="AV666" s="68"/>
      <c r="AW666" s="68"/>
      <c r="AX666" s="68"/>
      <c r="AY666" s="68"/>
      <c r="AZ666" s="68"/>
      <c r="BA666" s="68"/>
      <c r="BB666" s="68"/>
      <c r="BC666" s="68"/>
      <c r="BD666" s="68"/>
      <c r="BE666" s="68"/>
      <c r="BF666" s="68"/>
      <c r="BG666" s="68"/>
      <c r="BH666" s="68"/>
      <c r="BI666" s="68"/>
      <c r="BJ666" s="68"/>
      <c r="BK666" s="68"/>
      <c r="BL666" s="68"/>
      <c r="BM666" s="68"/>
      <c r="BN666" s="68"/>
      <c r="BO666" s="68"/>
      <c r="BP666" s="68"/>
      <c r="BQ666" s="68"/>
      <c r="BR666" s="68"/>
      <c r="BS666" s="68"/>
      <c r="BT666" s="68"/>
      <c r="BU666" s="68"/>
      <c r="BV666" s="68"/>
      <c r="BW666" s="68"/>
      <c r="BX666" s="68"/>
      <c r="BY666" s="68"/>
    </row>
    <row r="667" spans="1:77" x14ac:dyDescent="0.35">
      <c r="A667" s="68"/>
      <c r="B667" s="227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  <c r="AV667" s="68"/>
      <c r="AW667" s="68"/>
      <c r="AX667" s="68"/>
      <c r="AY667" s="68"/>
      <c r="AZ667" s="68"/>
      <c r="BA667" s="68"/>
      <c r="BB667" s="68"/>
      <c r="BC667" s="68"/>
      <c r="BD667" s="68"/>
      <c r="BE667" s="68"/>
      <c r="BF667" s="68"/>
      <c r="BG667" s="68"/>
      <c r="BH667" s="68"/>
      <c r="BI667" s="68"/>
      <c r="BJ667" s="68"/>
      <c r="BK667" s="68"/>
      <c r="BL667" s="68"/>
      <c r="BM667" s="68"/>
      <c r="BN667" s="68"/>
      <c r="BO667" s="68"/>
      <c r="BP667" s="68"/>
      <c r="BQ667" s="68"/>
      <c r="BR667" s="68"/>
      <c r="BS667" s="68"/>
      <c r="BT667" s="68"/>
      <c r="BU667" s="68"/>
      <c r="BV667" s="68"/>
      <c r="BW667" s="68"/>
      <c r="BX667" s="68"/>
      <c r="BY667" s="68"/>
    </row>
    <row r="668" spans="1:77" x14ac:dyDescent="0.35">
      <c r="A668" s="68"/>
      <c r="B668" s="227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  <c r="AV668" s="68"/>
      <c r="AW668" s="68"/>
      <c r="AX668" s="68"/>
      <c r="AY668" s="68"/>
      <c r="AZ668" s="68"/>
      <c r="BA668" s="68"/>
      <c r="BB668" s="68"/>
      <c r="BC668" s="68"/>
      <c r="BD668" s="68"/>
      <c r="BE668" s="68"/>
      <c r="BF668" s="68"/>
      <c r="BG668" s="68"/>
      <c r="BH668" s="68"/>
      <c r="BI668" s="68"/>
      <c r="BJ668" s="68"/>
      <c r="BK668" s="68"/>
      <c r="BL668" s="68"/>
      <c r="BM668" s="68"/>
      <c r="BN668" s="68"/>
      <c r="BO668" s="68"/>
      <c r="BP668" s="68"/>
      <c r="BQ668" s="68"/>
      <c r="BR668" s="68"/>
      <c r="BS668" s="68"/>
      <c r="BT668" s="68"/>
      <c r="BU668" s="68"/>
      <c r="BV668" s="68"/>
      <c r="BW668" s="68"/>
      <c r="BX668" s="68"/>
      <c r="BY668" s="68"/>
    </row>
    <row r="669" spans="1:77" x14ac:dyDescent="0.35">
      <c r="A669" s="68"/>
      <c r="B669" s="227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  <c r="AV669" s="68"/>
      <c r="AW669" s="68"/>
      <c r="AX669" s="68"/>
      <c r="AY669" s="68"/>
      <c r="AZ669" s="68"/>
      <c r="BA669" s="68"/>
      <c r="BB669" s="68"/>
      <c r="BC669" s="68"/>
      <c r="BD669" s="68"/>
      <c r="BE669" s="68"/>
      <c r="BF669" s="68"/>
      <c r="BG669" s="68"/>
      <c r="BH669" s="68"/>
      <c r="BI669" s="68"/>
      <c r="BJ669" s="68"/>
      <c r="BK669" s="68"/>
      <c r="BL669" s="68"/>
      <c r="BM669" s="68"/>
      <c r="BN669" s="68"/>
      <c r="BO669" s="68"/>
      <c r="BP669" s="68"/>
      <c r="BQ669" s="68"/>
      <c r="BR669" s="68"/>
      <c r="BS669" s="68"/>
      <c r="BT669" s="68"/>
      <c r="BU669" s="68"/>
      <c r="BV669" s="68"/>
      <c r="BW669" s="68"/>
      <c r="BX669" s="68"/>
      <c r="BY669" s="68"/>
    </row>
    <row r="670" spans="1:77" x14ac:dyDescent="0.35">
      <c r="A670" s="68"/>
      <c r="B670" s="227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  <c r="AV670" s="68"/>
      <c r="AW670" s="68"/>
      <c r="AX670" s="68"/>
      <c r="AY670" s="68"/>
      <c r="AZ670" s="68"/>
      <c r="BA670" s="68"/>
      <c r="BB670" s="68"/>
      <c r="BC670" s="68"/>
      <c r="BD670" s="68"/>
      <c r="BE670" s="68"/>
      <c r="BF670" s="68"/>
      <c r="BG670" s="68"/>
      <c r="BH670" s="68"/>
      <c r="BI670" s="68"/>
      <c r="BJ670" s="68"/>
      <c r="BK670" s="68"/>
      <c r="BL670" s="68"/>
      <c r="BM670" s="68"/>
      <c r="BN670" s="68"/>
      <c r="BO670" s="68"/>
      <c r="BP670" s="68"/>
      <c r="BQ670" s="68"/>
      <c r="BR670" s="68"/>
      <c r="BS670" s="68"/>
      <c r="BT670" s="68"/>
      <c r="BU670" s="68"/>
      <c r="BV670" s="68"/>
      <c r="BW670" s="68"/>
      <c r="BX670" s="68"/>
      <c r="BY670" s="68"/>
    </row>
    <row r="671" spans="1:77" x14ac:dyDescent="0.35">
      <c r="A671" s="68"/>
      <c r="B671" s="227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  <c r="AV671" s="68"/>
      <c r="AW671" s="68"/>
      <c r="AX671" s="68"/>
      <c r="AY671" s="68"/>
      <c r="AZ671" s="68"/>
      <c r="BA671" s="68"/>
      <c r="BB671" s="68"/>
      <c r="BC671" s="68"/>
      <c r="BD671" s="68"/>
      <c r="BE671" s="68"/>
      <c r="BF671" s="68"/>
      <c r="BG671" s="68"/>
      <c r="BH671" s="68"/>
      <c r="BI671" s="68"/>
      <c r="BJ671" s="68"/>
      <c r="BK671" s="68"/>
      <c r="BL671" s="68"/>
      <c r="BM671" s="68"/>
      <c r="BN671" s="68"/>
      <c r="BO671" s="68"/>
      <c r="BP671" s="68"/>
      <c r="BQ671" s="68"/>
      <c r="BR671" s="68"/>
      <c r="BS671" s="68"/>
      <c r="BT671" s="68"/>
      <c r="BU671" s="68"/>
      <c r="BV671" s="68"/>
      <c r="BW671" s="68"/>
      <c r="BX671" s="68"/>
      <c r="BY671" s="68"/>
    </row>
    <row r="672" spans="1:77" x14ac:dyDescent="0.35">
      <c r="A672" s="68"/>
      <c r="B672" s="227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  <c r="AV672" s="68"/>
      <c r="AW672" s="68"/>
      <c r="AX672" s="68"/>
      <c r="AY672" s="68"/>
      <c r="AZ672" s="68"/>
      <c r="BA672" s="68"/>
      <c r="BB672" s="68"/>
      <c r="BC672" s="68"/>
      <c r="BD672" s="68"/>
      <c r="BE672" s="68"/>
      <c r="BF672" s="68"/>
      <c r="BG672" s="68"/>
      <c r="BH672" s="68"/>
      <c r="BI672" s="68"/>
      <c r="BJ672" s="68"/>
      <c r="BK672" s="68"/>
      <c r="BL672" s="68"/>
      <c r="BM672" s="68"/>
      <c r="BN672" s="68"/>
      <c r="BO672" s="68"/>
      <c r="BP672" s="68"/>
      <c r="BQ672" s="68"/>
      <c r="BR672" s="68"/>
      <c r="BS672" s="68"/>
      <c r="BT672" s="68"/>
      <c r="BU672" s="68"/>
      <c r="BV672" s="68"/>
      <c r="BW672" s="68"/>
      <c r="BX672" s="68"/>
      <c r="BY672" s="68"/>
    </row>
    <row r="673" spans="1:77" x14ac:dyDescent="0.35">
      <c r="A673" s="68"/>
      <c r="B673" s="227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  <c r="AV673" s="68"/>
      <c r="AW673" s="68"/>
      <c r="AX673" s="68"/>
      <c r="AY673" s="68"/>
      <c r="AZ673" s="68"/>
      <c r="BA673" s="68"/>
      <c r="BB673" s="68"/>
      <c r="BC673" s="68"/>
      <c r="BD673" s="68"/>
      <c r="BE673" s="68"/>
      <c r="BF673" s="68"/>
      <c r="BG673" s="68"/>
      <c r="BH673" s="68"/>
      <c r="BI673" s="68"/>
      <c r="BJ673" s="68"/>
      <c r="BK673" s="68"/>
      <c r="BL673" s="68"/>
      <c r="BM673" s="68"/>
      <c r="BN673" s="68"/>
      <c r="BO673" s="68"/>
      <c r="BP673" s="68"/>
      <c r="BQ673" s="68"/>
      <c r="BR673" s="68"/>
      <c r="BS673" s="68"/>
      <c r="BT673" s="68"/>
      <c r="BU673" s="68"/>
      <c r="BV673" s="68"/>
      <c r="BW673" s="68"/>
      <c r="BX673" s="68"/>
      <c r="BY673" s="68"/>
    </row>
    <row r="674" spans="1:77" x14ac:dyDescent="0.35">
      <c r="A674" s="68"/>
      <c r="B674" s="227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  <c r="AV674" s="68"/>
      <c r="AW674" s="68"/>
      <c r="AX674" s="68"/>
      <c r="AY674" s="68"/>
      <c r="AZ674" s="68"/>
      <c r="BA674" s="68"/>
      <c r="BB674" s="68"/>
      <c r="BC674" s="68"/>
      <c r="BD674" s="68"/>
      <c r="BE674" s="68"/>
      <c r="BF674" s="68"/>
      <c r="BG674" s="68"/>
      <c r="BH674" s="68"/>
      <c r="BI674" s="68"/>
      <c r="BJ674" s="68"/>
      <c r="BK674" s="68"/>
      <c r="BL674" s="68"/>
      <c r="BM674" s="68"/>
      <c r="BN674" s="68"/>
      <c r="BO674" s="68"/>
      <c r="BP674" s="68"/>
      <c r="BQ674" s="68"/>
      <c r="BR674" s="68"/>
      <c r="BS674" s="68"/>
      <c r="BT674" s="68"/>
      <c r="BU674" s="68"/>
      <c r="BV674" s="68"/>
      <c r="BW674" s="68"/>
      <c r="BX674" s="68"/>
      <c r="BY674" s="68"/>
    </row>
    <row r="675" spans="1:77" x14ac:dyDescent="0.35">
      <c r="A675" s="68"/>
      <c r="B675" s="227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  <c r="AV675" s="68"/>
      <c r="AW675" s="68"/>
      <c r="AX675" s="68"/>
      <c r="AY675" s="68"/>
      <c r="AZ675" s="68"/>
      <c r="BA675" s="68"/>
      <c r="BB675" s="68"/>
      <c r="BC675" s="68"/>
      <c r="BD675" s="68"/>
      <c r="BE675" s="68"/>
      <c r="BF675" s="68"/>
      <c r="BG675" s="68"/>
      <c r="BH675" s="68"/>
      <c r="BI675" s="68"/>
      <c r="BJ675" s="68"/>
      <c r="BK675" s="68"/>
      <c r="BL675" s="68"/>
      <c r="BM675" s="68"/>
      <c r="BN675" s="68"/>
      <c r="BO675" s="68"/>
      <c r="BP675" s="68"/>
      <c r="BQ675" s="68"/>
      <c r="BR675" s="68"/>
      <c r="BS675" s="68"/>
      <c r="BT675" s="68"/>
      <c r="BU675" s="68"/>
      <c r="BV675" s="68"/>
      <c r="BW675" s="68"/>
      <c r="BX675" s="68"/>
      <c r="BY675" s="68"/>
    </row>
    <row r="676" spans="1:77" x14ac:dyDescent="0.35">
      <c r="A676" s="68"/>
      <c r="B676" s="227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  <c r="AV676" s="68"/>
      <c r="AW676" s="68"/>
      <c r="AX676" s="68"/>
      <c r="AY676" s="68"/>
      <c r="AZ676" s="68"/>
      <c r="BA676" s="68"/>
      <c r="BB676" s="68"/>
      <c r="BC676" s="68"/>
      <c r="BD676" s="68"/>
      <c r="BE676" s="68"/>
      <c r="BF676" s="68"/>
      <c r="BG676" s="68"/>
      <c r="BH676" s="68"/>
      <c r="BI676" s="68"/>
      <c r="BJ676" s="68"/>
      <c r="BK676" s="68"/>
      <c r="BL676" s="68"/>
      <c r="BM676" s="68"/>
      <c r="BN676" s="68"/>
      <c r="BO676" s="68"/>
      <c r="BP676" s="68"/>
      <c r="BQ676" s="68"/>
      <c r="BR676" s="68"/>
      <c r="BS676" s="68"/>
      <c r="BT676" s="68"/>
      <c r="BU676" s="68"/>
      <c r="BV676" s="68"/>
      <c r="BW676" s="68"/>
      <c r="BX676" s="68"/>
      <c r="BY676" s="68"/>
    </row>
    <row r="677" spans="1:77" x14ac:dyDescent="0.35">
      <c r="A677" s="68"/>
      <c r="B677" s="227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  <c r="AV677" s="68"/>
      <c r="AW677" s="68"/>
      <c r="AX677" s="68"/>
      <c r="AY677" s="68"/>
      <c r="AZ677" s="68"/>
      <c r="BA677" s="68"/>
      <c r="BB677" s="68"/>
      <c r="BC677" s="68"/>
      <c r="BD677" s="68"/>
      <c r="BE677" s="68"/>
      <c r="BF677" s="68"/>
      <c r="BG677" s="68"/>
      <c r="BH677" s="68"/>
      <c r="BI677" s="68"/>
      <c r="BJ677" s="68"/>
      <c r="BK677" s="68"/>
      <c r="BL677" s="68"/>
      <c r="BM677" s="68"/>
      <c r="BN677" s="68"/>
      <c r="BO677" s="68"/>
      <c r="BP677" s="68"/>
      <c r="BQ677" s="68"/>
      <c r="BR677" s="68"/>
      <c r="BS677" s="68"/>
      <c r="BT677" s="68"/>
      <c r="BU677" s="68"/>
      <c r="BV677" s="68"/>
      <c r="BW677" s="68"/>
      <c r="BX677" s="68"/>
      <c r="BY677" s="68"/>
    </row>
    <row r="678" spans="1:77" x14ac:dyDescent="0.35">
      <c r="A678" s="68"/>
      <c r="B678" s="227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  <c r="AV678" s="68"/>
      <c r="AW678" s="68"/>
      <c r="AX678" s="68"/>
      <c r="AY678" s="68"/>
      <c r="AZ678" s="68"/>
      <c r="BA678" s="68"/>
      <c r="BB678" s="68"/>
      <c r="BC678" s="68"/>
      <c r="BD678" s="68"/>
      <c r="BE678" s="68"/>
      <c r="BF678" s="68"/>
      <c r="BG678" s="68"/>
      <c r="BH678" s="68"/>
      <c r="BI678" s="68"/>
      <c r="BJ678" s="68"/>
      <c r="BK678" s="68"/>
      <c r="BL678" s="68"/>
      <c r="BM678" s="68"/>
      <c r="BN678" s="68"/>
      <c r="BO678" s="68"/>
      <c r="BP678" s="68"/>
      <c r="BQ678" s="68"/>
      <c r="BR678" s="68"/>
      <c r="BS678" s="68"/>
      <c r="BT678" s="68"/>
      <c r="BU678" s="68"/>
      <c r="BV678" s="68"/>
      <c r="BW678" s="68"/>
      <c r="BX678" s="68"/>
      <c r="BY678" s="68"/>
    </row>
    <row r="679" spans="1:77" x14ac:dyDescent="0.35">
      <c r="A679" s="68"/>
      <c r="B679" s="227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  <c r="AV679" s="68"/>
      <c r="AW679" s="68"/>
      <c r="AX679" s="68"/>
      <c r="AY679" s="68"/>
      <c r="AZ679" s="68"/>
      <c r="BA679" s="68"/>
      <c r="BB679" s="68"/>
      <c r="BC679" s="68"/>
      <c r="BD679" s="68"/>
      <c r="BE679" s="68"/>
      <c r="BF679" s="68"/>
      <c r="BG679" s="68"/>
      <c r="BH679" s="68"/>
      <c r="BI679" s="68"/>
      <c r="BJ679" s="68"/>
      <c r="BK679" s="68"/>
      <c r="BL679" s="68"/>
      <c r="BM679" s="68"/>
      <c r="BN679" s="68"/>
      <c r="BO679" s="68"/>
      <c r="BP679" s="68"/>
      <c r="BQ679" s="68"/>
      <c r="BR679" s="68"/>
      <c r="BS679" s="68"/>
      <c r="BT679" s="68"/>
      <c r="BU679" s="68"/>
      <c r="BV679" s="68"/>
      <c r="BW679" s="68"/>
      <c r="BX679" s="68"/>
      <c r="BY679" s="68"/>
    </row>
    <row r="680" spans="1:77" x14ac:dyDescent="0.35">
      <c r="A680" s="68"/>
      <c r="B680" s="227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  <c r="AV680" s="68"/>
      <c r="AW680" s="68"/>
      <c r="AX680" s="68"/>
      <c r="AY680" s="68"/>
      <c r="AZ680" s="68"/>
      <c r="BA680" s="68"/>
      <c r="BB680" s="68"/>
      <c r="BC680" s="68"/>
      <c r="BD680" s="68"/>
      <c r="BE680" s="68"/>
      <c r="BF680" s="68"/>
      <c r="BG680" s="68"/>
      <c r="BH680" s="68"/>
      <c r="BI680" s="68"/>
      <c r="BJ680" s="68"/>
      <c r="BK680" s="68"/>
      <c r="BL680" s="68"/>
      <c r="BM680" s="68"/>
      <c r="BN680" s="68"/>
      <c r="BO680" s="68"/>
      <c r="BP680" s="68"/>
      <c r="BQ680" s="68"/>
      <c r="BR680" s="68"/>
      <c r="BS680" s="68"/>
      <c r="BT680" s="68"/>
      <c r="BU680" s="68"/>
      <c r="BV680" s="68"/>
      <c r="BW680" s="68"/>
      <c r="BX680" s="68"/>
      <c r="BY680" s="68"/>
    </row>
    <row r="681" spans="1:77" x14ac:dyDescent="0.35">
      <c r="A681" s="68"/>
      <c r="B681" s="227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  <c r="AV681" s="68"/>
      <c r="AW681" s="68"/>
      <c r="AX681" s="68"/>
      <c r="AY681" s="68"/>
      <c r="AZ681" s="68"/>
      <c r="BA681" s="68"/>
      <c r="BB681" s="68"/>
      <c r="BC681" s="68"/>
      <c r="BD681" s="68"/>
      <c r="BE681" s="68"/>
      <c r="BF681" s="68"/>
      <c r="BG681" s="68"/>
      <c r="BH681" s="68"/>
      <c r="BI681" s="68"/>
      <c r="BJ681" s="68"/>
      <c r="BK681" s="68"/>
      <c r="BL681" s="68"/>
      <c r="BM681" s="68"/>
      <c r="BN681" s="68"/>
      <c r="BO681" s="68"/>
      <c r="BP681" s="68"/>
      <c r="BQ681" s="68"/>
      <c r="BR681" s="68"/>
      <c r="BS681" s="68"/>
      <c r="BT681" s="68"/>
      <c r="BU681" s="68"/>
      <c r="BV681" s="68"/>
      <c r="BW681" s="68"/>
      <c r="BX681" s="68"/>
      <c r="BY681" s="68"/>
    </row>
    <row r="682" spans="1:77" x14ac:dyDescent="0.35">
      <c r="A682" s="68"/>
      <c r="B682" s="227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  <c r="AV682" s="68"/>
      <c r="AW682" s="68"/>
      <c r="AX682" s="68"/>
      <c r="AY682" s="68"/>
      <c r="AZ682" s="68"/>
      <c r="BA682" s="68"/>
      <c r="BB682" s="68"/>
      <c r="BC682" s="68"/>
      <c r="BD682" s="68"/>
      <c r="BE682" s="68"/>
      <c r="BF682" s="68"/>
      <c r="BG682" s="68"/>
      <c r="BH682" s="68"/>
      <c r="BI682" s="68"/>
      <c r="BJ682" s="68"/>
      <c r="BK682" s="68"/>
      <c r="BL682" s="68"/>
      <c r="BM682" s="68"/>
      <c r="BN682" s="68"/>
      <c r="BO682" s="68"/>
      <c r="BP682" s="68"/>
      <c r="BQ682" s="68"/>
      <c r="BR682" s="68"/>
      <c r="BS682" s="68"/>
      <c r="BT682" s="68"/>
      <c r="BU682" s="68"/>
      <c r="BV682" s="68"/>
      <c r="BW682" s="68"/>
      <c r="BX682" s="68"/>
      <c r="BY682" s="68"/>
    </row>
    <row r="683" spans="1:77" x14ac:dyDescent="0.35">
      <c r="A683" s="68"/>
      <c r="B683" s="227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  <c r="AV683" s="68"/>
      <c r="AW683" s="68"/>
      <c r="AX683" s="68"/>
      <c r="AY683" s="68"/>
      <c r="AZ683" s="68"/>
      <c r="BA683" s="68"/>
      <c r="BB683" s="68"/>
      <c r="BC683" s="68"/>
      <c r="BD683" s="68"/>
      <c r="BE683" s="68"/>
      <c r="BF683" s="68"/>
      <c r="BG683" s="68"/>
      <c r="BH683" s="68"/>
      <c r="BI683" s="68"/>
      <c r="BJ683" s="68"/>
      <c r="BK683" s="68"/>
      <c r="BL683" s="68"/>
      <c r="BM683" s="68"/>
      <c r="BN683" s="68"/>
      <c r="BO683" s="68"/>
      <c r="BP683" s="68"/>
      <c r="BQ683" s="68"/>
      <c r="BR683" s="68"/>
      <c r="BS683" s="68"/>
      <c r="BT683" s="68"/>
      <c r="BU683" s="68"/>
      <c r="BV683" s="68"/>
      <c r="BW683" s="68"/>
      <c r="BX683" s="68"/>
      <c r="BY683" s="68"/>
    </row>
    <row r="684" spans="1:77" x14ac:dyDescent="0.35">
      <c r="A684" s="68"/>
      <c r="B684" s="227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  <c r="AV684" s="68"/>
      <c r="AW684" s="68"/>
      <c r="AX684" s="68"/>
      <c r="AY684" s="68"/>
      <c r="AZ684" s="68"/>
      <c r="BA684" s="68"/>
      <c r="BB684" s="68"/>
      <c r="BC684" s="68"/>
      <c r="BD684" s="68"/>
      <c r="BE684" s="68"/>
      <c r="BF684" s="68"/>
      <c r="BG684" s="68"/>
      <c r="BH684" s="68"/>
      <c r="BI684" s="68"/>
      <c r="BJ684" s="68"/>
      <c r="BK684" s="68"/>
      <c r="BL684" s="68"/>
      <c r="BM684" s="68"/>
      <c r="BN684" s="68"/>
      <c r="BO684" s="68"/>
      <c r="BP684" s="68"/>
      <c r="BQ684" s="68"/>
      <c r="BR684" s="68"/>
      <c r="BS684" s="68"/>
      <c r="BT684" s="68"/>
      <c r="BU684" s="68"/>
      <c r="BV684" s="68"/>
      <c r="BW684" s="68"/>
      <c r="BX684" s="68"/>
      <c r="BY684" s="68"/>
    </row>
    <row r="685" spans="1:77" x14ac:dyDescent="0.35">
      <c r="A685" s="68"/>
      <c r="B685" s="227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  <c r="AV685" s="68"/>
      <c r="AW685" s="68"/>
      <c r="AX685" s="68"/>
      <c r="AY685" s="68"/>
      <c r="AZ685" s="68"/>
      <c r="BA685" s="68"/>
      <c r="BB685" s="68"/>
      <c r="BC685" s="68"/>
      <c r="BD685" s="68"/>
      <c r="BE685" s="68"/>
      <c r="BF685" s="68"/>
      <c r="BG685" s="68"/>
      <c r="BH685" s="68"/>
      <c r="BI685" s="68"/>
      <c r="BJ685" s="68"/>
      <c r="BK685" s="68"/>
      <c r="BL685" s="68"/>
      <c r="BM685" s="68"/>
      <c r="BN685" s="68"/>
      <c r="BO685" s="68"/>
      <c r="BP685" s="68"/>
      <c r="BQ685" s="68"/>
      <c r="BR685" s="68"/>
      <c r="BS685" s="68"/>
      <c r="BT685" s="68"/>
      <c r="BU685" s="68"/>
      <c r="BV685" s="68"/>
      <c r="BW685" s="68"/>
      <c r="BX685" s="68"/>
      <c r="BY685" s="68"/>
    </row>
    <row r="686" spans="1:77" x14ac:dyDescent="0.35">
      <c r="A686" s="68"/>
      <c r="B686" s="227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  <c r="AV686" s="68"/>
      <c r="AW686" s="68"/>
      <c r="AX686" s="68"/>
      <c r="AY686" s="68"/>
      <c r="AZ686" s="68"/>
      <c r="BA686" s="68"/>
      <c r="BB686" s="68"/>
      <c r="BC686" s="68"/>
      <c r="BD686" s="68"/>
      <c r="BE686" s="68"/>
      <c r="BF686" s="68"/>
      <c r="BG686" s="68"/>
      <c r="BH686" s="68"/>
      <c r="BI686" s="68"/>
      <c r="BJ686" s="68"/>
      <c r="BK686" s="68"/>
      <c r="BL686" s="68"/>
      <c r="BM686" s="68"/>
      <c r="BN686" s="68"/>
      <c r="BO686" s="68"/>
      <c r="BP686" s="68"/>
      <c r="BQ686" s="68"/>
      <c r="BR686" s="68"/>
      <c r="BS686" s="68"/>
      <c r="BT686" s="68"/>
      <c r="BU686" s="68"/>
      <c r="BV686" s="68"/>
      <c r="BW686" s="68"/>
      <c r="BX686" s="68"/>
      <c r="BY686" s="68"/>
    </row>
    <row r="687" spans="1:77" x14ac:dyDescent="0.35">
      <c r="A687" s="68"/>
      <c r="B687" s="227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  <c r="AV687" s="68"/>
      <c r="AW687" s="68"/>
      <c r="AX687" s="68"/>
      <c r="AY687" s="68"/>
      <c r="AZ687" s="68"/>
      <c r="BA687" s="68"/>
      <c r="BB687" s="68"/>
      <c r="BC687" s="68"/>
      <c r="BD687" s="68"/>
      <c r="BE687" s="68"/>
      <c r="BF687" s="68"/>
      <c r="BG687" s="68"/>
      <c r="BH687" s="68"/>
      <c r="BI687" s="68"/>
      <c r="BJ687" s="68"/>
      <c r="BK687" s="68"/>
      <c r="BL687" s="68"/>
      <c r="BM687" s="68"/>
      <c r="BN687" s="68"/>
      <c r="BO687" s="68"/>
      <c r="BP687" s="68"/>
      <c r="BQ687" s="68"/>
      <c r="BR687" s="68"/>
      <c r="BS687" s="68"/>
      <c r="BT687" s="68"/>
      <c r="BU687" s="68"/>
      <c r="BV687" s="68"/>
      <c r="BW687" s="68"/>
      <c r="BX687" s="68"/>
      <c r="BY687" s="68"/>
    </row>
    <row r="688" spans="1:77" x14ac:dyDescent="0.35">
      <c r="A688" s="68"/>
      <c r="B688" s="227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  <c r="AV688" s="68"/>
      <c r="AW688" s="68"/>
      <c r="AX688" s="68"/>
      <c r="AY688" s="68"/>
      <c r="AZ688" s="68"/>
      <c r="BA688" s="68"/>
      <c r="BB688" s="68"/>
      <c r="BC688" s="68"/>
      <c r="BD688" s="68"/>
      <c r="BE688" s="68"/>
      <c r="BF688" s="68"/>
      <c r="BG688" s="68"/>
      <c r="BH688" s="68"/>
      <c r="BI688" s="68"/>
      <c r="BJ688" s="68"/>
      <c r="BK688" s="68"/>
      <c r="BL688" s="68"/>
      <c r="BM688" s="68"/>
      <c r="BN688" s="68"/>
      <c r="BO688" s="68"/>
      <c r="BP688" s="68"/>
      <c r="BQ688" s="68"/>
      <c r="BR688" s="68"/>
      <c r="BS688" s="68"/>
      <c r="BT688" s="68"/>
      <c r="BU688" s="68"/>
      <c r="BV688" s="68"/>
      <c r="BW688" s="68"/>
      <c r="BX688" s="68"/>
      <c r="BY688" s="68"/>
    </row>
    <row r="689" spans="1:77" x14ac:dyDescent="0.35">
      <c r="A689" s="68"/>
      <c r="B689" s="227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  <c r="AV689" s="68"/>
      <c r="AW689" s="68"/>
      <c r="AX689" s="68"/>
      <c r="AY689" s="68"/>
      <c r="AZ689" s="68"/>
      <c r="BA689" s="68"/>
      <c r="BB689" s="68"/>
      <c r="BC689" s="68"/>
      <c r="BD689" s="68"/>
      <c r="BE689" s="68"/>
      <c r="BF689" s="68"/>
      <c r="BG689" s="68"/>
      <c r="BH689" s="68"/>
      <c r="BI689" s="68"/>
      <c r="BJ689" s="68"/>
      <c r="BK689" s="68"/>
      <c r="BL689" s="68"/>
      <c r="BM689" s="68"/>
      <c r="BN689" s="68"/>
      <c r="BO689" s="68"/>
      <c r="BP689" s="68"/>
      <c r="BQ689" s="68"/>
      <c r="BR689" s="68"/>
      <c r="BS689" s="68"/>
      <c r="BT689" s="68"/>
      <c r="BU689" s="68"/>
      <c r="BV689" s="68"/>
      <c r="BW689" s="68"/>
      <c r="BX689" s="68"/>
      <c r="BY689" s="68"/>
    </row>
    <row r="690" spans="1:77" x14ac:dyDescent="0.35">
      <c r="A690" s="68"/>
      <c r="B690" s="227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  <c r="AV690" s="68"/>
      <c r="AW690" s="68"/>
      <c r="AX690" s="68"/>
      <c r="AY690" s="68"/>
      <c r="AZ690" s="68"/>
      <c r="BA690" s="68"/>
      <c r="BB690" s="68"/>
      <c r="BC690" s="68"/>
      <c r="BD690" s="68"/>
      <c r="BE690" s="68"/>
      <c r="BF690" s="68"/>
      <c r="BG690" s="68"/>
      <c r="BH690" s="68"/>
      <c r="BI690" s="68"/>
      <c r="BJ690" s="68"/>
      <c r="BK690" s="68"/>
      <c r="BL690" s="68"/>
      <c r="BM690" s="68"/>
      <c r="BN690" s="68"/>
      <c r="BO690" s="68"/>
      <c r="BP690" s="68"/>
      <c r="BQ690" s="68"/>
      <c r="BR690" s="68"/>
      <c r="BS690" s="68"/>
      <c r="BT690" s="68"/>
      <c r="BU690" s="68"/>
      <c r="BV690" s="68"/>
      <c r="BW690" s="68"/>
      <c r="BX690" s="68"/>
      <c r="BY690" s="68"/>
    </row>
    <row r="691" spans="1:77" x14ac:dyDescent="0.35">
      <c r="A691" s="68"/>
      <c r="B691" s="227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  <c r="AV691" s="68"/>
      <c r="AW691" s="68"/>
      <c r="AX691" s="68"/>
      <c r="AY691" s="68"/>
      <c r="AZ691" s="68"/>
      <c r="BA691" s="68"/>
      <c r="BB691" s="68"/>
      <c r="BC691" s="68"/>
      <c r="BD691" s="68"/>
      <c r="BE691" s="68"/>
      <c r="BF691" s="68"/>
      <c r="BG691" s="68"/>
      <c r="BH691" s="68"/>
      <c r="BI691" s="68"/>
      <c r="BJ691" s="68"/>
      <c r="BK691" s="68"/>
      <c r="BL691" s="68"/>
      <c r="BM691" s="68"/>
      <c r="BN691" s="68"/>
      <c r="BO691" s="68"/>
      <c r="BP691" s="68"/>
      <c r="BQ691" s="68"/>
      <c r="BR691" s="68"/>
      <c r="BS691" s="68"/>
      <c r="BT691" s="68"/>
      <c r="BU691" s="68"/>
      <c r="BV691" s="68"/>
      <c r="BW691" s="68"/>
      <c r="BX691" s="68"/>
      <c r="BY691" s="68"/>
    </row>
    <row r="692" spans="1:77" x14ac:dyDescent="0.35">
      <c r="A692" s="68"/>
      <c r="B692" s="227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  <c r="AV692" s="68"/>
      <c r="AW692" s="68"/>
      <c r="AX692" s="68"/>
      <c r="AY692" s="68"/>
      <c r="AZ692" s="68"/>
      <c r="BA692" s="68"/>
      <c r="BB692" s="68"/>
      <c r="BC692" s="68"/>
      <c r="BD692" s="68"/>
      <c r="BE692" s="68"/>
      <c r="BF692" s="68"/>
      <c r="BG692" s="68"/>
      <c r="BH692" s="68"/>
      <c r="BI692" s="68"/>
      <c r="BJ692" s="68"/>
      <c r="BK692" s="68"/>
      <c r="BL692" s="68"/>
      <c r="BM692" s="68"/>
      <c r="BN692" s="68"/>
      <c r="BO692" s="68"/>
      <c r="BP692" s="68"/>
      <c r="BQ692" s="68"/>
      <c r="BR692" s="68"/>
      <c r="BS692" s="68"/>
      <c r="BT692" s="68"/>
      <c r="BU692" s="68"/>
      <c r="BV692" s="68"/>
      <c r="BW692" s="68"/>
      <c r="BX692" s="68"/>
      <c r="BY692" s="68"/>
    </row>
    <row r="693" spans="1:77" x14ac:dyDescent="0.35">
      <c r="A693" s="68"/>
      <c r="B693" s="227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  <c r="AV693" s="68"/>
      <c r="AW693" s="68"/>
      <c r="AX693" s="68"/>
      <c r="AY693" s="68"/>
      <c r="AZ693" s="68"/>
      <c r="BA693" s="68"/>
      <c r="BB693" s="68"/>
      <c r="BC693" s="68"/>
      <c r="BD693" s="68"/>
      <c r="BE693" s="68"/>
      <c r="BF693" s="68"/>
      <c r="BG693" s="68"/>
      <c r="BH693" s="68"/>
      <c r="BI693" s="68"/>
      <c r="BJ693" s="68"/>
      <c r="BK693" s="68"/>
      <c r="BL693" s="68"/>
      <c r="BM693" s="68"/>
      <c r="BN693" s="68"/>
      <c r="BO693" s="68"/>
      <c r="BP693" s="68"/>
      <c r="BQ693" s="68"/>
      <c r="BR693" s="68"/>
      <c r="BS693" s="68"/>
      <c r="BT693" s="68"/>
      <c r="BU693" s="68"/>
      <c r="BV693" s="68"/>
      <c r="BW693" s="68"/>
      <c r="BX693" s="68"/>
      <c r="BY693" s="68"/>
    </row>
    <row r="694" spans="1:77" x14ac:dyDescent="0.35">
      <c r="A694" s="68"/>
      <c r="B694" s="227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  <c r="AV694" s="68"/>
      <c r="AW694" s="68"/>
      <c r="AX694" s="68"/>
      <c r="AY694" s="68"/>
      <c r="AZ694" s="68"/>
      <c r="BA694" s="68"/>
      <c r="BB694" s="68"/>
      <c r="BC694" s="68"/>
      <c r="BD694" s="68"/>
      <c r="BE694" s="68"/>
      <c r="BF694" s="68"/>
      <c r="BG694" s="68"/>
      <c r="BH694" s="68"/>
      <c r="BI694" s="68"/>
      <c r="BJ694" s="68"/>
      <c r="BK694" s="68"/>
      <c r="BL694" s="68"/>
      <c r="BM694" s="68"/>
      <c r="BN694" s="68"/>
      <c r="BO694" s="68"/>
      <c r="BP694" s="68"/>
      <c r="BQ694" s="68"/>
      <c r="BR694" s="68"/>
      <c r="BS694" s="68"/>
      <c r="BT694" s="68"/>
      <c r="BU694" s="68"/>
      <c r="BV694" s="68"/>
      <c r="BW694" s="68"/>
      <c r="BX694" s="68"/>
      <c r="BY694" s="68"/>
    </row>
    <row r="695" spans="1:77" x14ac:dyDescent="0.35">
      <c r="A695" s="68"/>
      <c r="B695" s="227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  <c r="AV695" s="68"/>
      <c r="AW695" s="68"/>
      <c r="AX695" s="68"/>
      <c r="AY695" s="68"/>
      <c r="AZ695" s="68"/>
      <c r="BA695" s="68"/>
      <c r="BB695" s="68"/>
      <c r="BC695" s="68"/>
      <c r="BD695" s="68"/>
      <c r="BE695" s="68"/>
      <c r="BF695" s="68"/>
      <c r="BG695" s="68"/>
      <c r="BH695" s="68"/>
      <c r="BI695" s="68"/>
      <c r="BJ695" s="68"/>
      <c r="BK695" s="68"/>
      <c r="BL695" s="68"/>
      <c r="BM695" s="68"/>
      <c r="BN695" s="68"/>
      <c r="BO695" s="68"/>
      <c r="BP695" s="68"/>
      <c r="BQ695" s="68"/>
      <c r="BR695" s="68"/>
      <c r="BS695" s="68"/>
      <c r="BT695" s="68"/>
      <c r="BU695" s="68"/>
      <c r="BV695" s="68"/>
      <c r="BW695" s="68"/>
      <c r="BX695" s="68"/>
      <c r="BY695" s="68"/>
    </row>
    <row r="696" spans="1:77" x14ac:dyDescent="0.35">
      <c r="A696" s="68"/>
      <c r="B696" s="227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  <c r="AV696" s="68"/>
      <c r="AW696" s="68"/>
      <c r="AX696" s="68"/>
      <c r="AY696" s="68"/>
      <c r="AZ696" s="68"/>
      <c r="BA696" s="68"/>
      <c r="BB696" s="68"/>
      <c r="BC696" s="68"/>
      <c r="BD696" s="68"/>
      <c r="BE696" s="68"/>
      <c r="BF696" s="68"/>
      <c r="BG696" s="68"/>
      <c r="BH696" s="68"/>
      <c r="BI696" s="68"/>
      <c r="BJ696" s="68"/>
      <c r="BK696" s="68"/>
      <c r="BL696" s="68"/>
      <c r="BM696" s="68"/>
      <c r="BN696" s="68"/>
      <c r="BO696" s="68"/>
      <c r="BP696" s="68"/>
      <c r="BQ696" s="68"/>
      <c r="BR696" s="68"/>
      <c r="BS696" s="68"/>
      <c r="BT696" s="68"/>
      <c r="BU696" s="68"/>
      <c r="BV696" s="68"/>
      <c r="BW696" s="68"/>
      <c r="BX696" s="68"/>
      <c r="BY696" s="68"/>
    </row>
    <row r="697" spans="1:77" x14ac:dyDescent="0.35">
      <c r="A697" s="68"/>
      <c r="B697" s="227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  <c r="AV697" s="68"/>
      <c r="AW697" s="68"/>
      <c r="AX697" s="68"/>
      <c r="AY697" s="68"/>
      <c r="AZ697" s="68"/>
      <c r="BA697" s="68"/>
      <c r="BB697" s="68"/>
      <c r="BC697" s="68"/>
      <c r="BD697" s="68"/>
      <c r="BE697" s="68"/>
      <c r="BF697" s="68"/>
      <c r="BG697" s="68"/>
      <c r="BH697" s="68"/>
      <c r="BI697" s="68"/>
      <c r="BJ697" s="68"/>
      <c r="BK697" s="68"/>
      <c r="BL697" s="68"/>
      <c r="BM697" s="68"/>
      <c r="BN697" s="68"/>
      <c r="BO697" s="68"/>
      <c r="BP697" s="68"/>
      <c r="BQ697" s="68"/>
      <c r="BR697" s="68"/>
      <c r="BS697" s="68"/>
      <c r="BT697" s="68"/>
      <c r="BU697" s="68"/>
      <c r="BV697" s="68"/>
      <c r="BW697" s="68"/>
      <c r="BX697" s="68"/>
      <c r="BY697" s="68"/>
    </row>
    <row r="698" spans="1:77" x14ac:dyDescent="0.35">
      <c r="A698" s="68"/>
      <c r="B698" s="227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  <c r="AV698" s="68"/>
      <c r="AW698" s="68"/>
      <c r="AX698" s="68"/>
      <c r="AY698" s="68"/>
      <c r="AZ698" s="68"/>
      <c r="BA698" s="68"/>
      <c r="BB698" s="68"/>
      <c r="BC698" s="68"/>
      <c r="BD698" s="68"/>
      <c r="BE698" s="68"/>
      <c r="BF698" s="68"/>
      <c r="BG698" s="68"/>
      <c r="BH698" s="68"/>
      <c r="BI698" s="68"/>
      <c r="BJ698" s="68"/>
      <c r="BK698" s="68"/>
      <c r="BL698" s="68"/>
      <c r="BM698" s="68"/>
      <c r="BN698" s="68"/>
      <c r="BO698" s="68"/>
      <c r="BP698" s="68"/>
      <c r="BQ698" s="68"/>
      <c r="BR698" s="68"/>
      <c r="BS698" s="68"/>
      <c r="BT698" s="68"/>
      <c r="BU698" s="68"/>
      <c r="BV698" s="68"/>
      <c r="BW698" s="68"/>
      <c r="BX698" s="68"/>
      <c r="BY698" s="68"/>
    </row>
    <row r="699" spans="1:77" x14ac:dyDescent="0.35">
      <c r="A699" s="68"/>
      <c r="B699" s="227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  <c r="AV699" s="68"/>
      <c r="AW699" s="68"/>
      <c r="AX699" s="68"/>
      <c r="AY699" s="68"/>
      <c r="AZ699" s="68"/>
      <c r="BA699" s="68"/>
      <c r="BB699" s="68"/>
      <c r="BC699" s="68"/>
      <c r="BD699" s="68"/>
      <c r="BE699" s="68"/>
      <c r="BF699" s="68"/>
      <c r="BG699" s="68"/>
      <c r="BH699" s="68"/>
      <c r="BI699" s="68"/>
      <c r="BJ699" s="68"/>
      <c r="BK699" s="68"/>
      <c r="BL699" s="68"/>
      <c r="BM699" s="68"/>
      <c r="BN699" s="68"/>
      <c r="BO699" s="68"/>
      <c r="BP699" s="68"/>
      <c r="BQ699" s="68"/>
      <c r="BR699" s="68"/>
      <c r="BS699" s="68"/>
      <c r="BT699" s="68"/>
      <c r="BU699" s="68"/>
      <c r="BV699" s="68"/>
      <c r="BW699" s="68"/>
      <c r="BX699" s="68"/>
      <c r="BY699" s="68"/>
    </row>
    <row r="700" spans="1:77" x14ac:dyDescent="0.35">
      <c r="A700" s="68"/>
      <c r="B700" s="227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  <c r="AV700" s="68"/>
      <c r="AW700" s="68"/>
      <c r="AX700" s="68"/>
      <c r="AY700" s="68"/>
      <c r="AZ700" s="68"/>
      <c r="BA700" s="68"/>
      <c r="BB700" s="68"/>
      <c r="BC700" s="68"/>
      <c r="BD700" s="68"/>
      <c r="BE700" s="68"/>
      <c r="BF700" s="68"/>
      <c r="BG700" s="68"/>
      <c r="BH700" s="68"/>
      <c r="BI700" s="68"/>
      <c r="BJ700" s="68"/>
      <c r="BK700" s="68"/>
      <c r="BL700" s="68"/>
      <c r="BM700" s="68"/>
      <c r="BN700" s="68"/>
      <c r="BO700" s="68"/>
      <c r="BP700" s="68"/>
      <c r="BQ700" s="68"/>
      <c r="BR700" s="68"/>
      <c r="BS700" s="68"/>
      <c r="BT700" s="68"/>
      <c r="BU700" s="68"/>
      <c r="BV700" s="68"/>
      <c r="BW700" s="68"/>
      <c r="BX700" s="68"/>
      <c r="BY700" s="68"/>
    </row>
    <row r="701" spans="1:77" x14ac:dyDescent="0.35">
      <c r="A701" s="68"/>
      <c r="B701" s="227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  <c r="AV701" s="68"/>
      <c r="AW701" s="68"/>
      <c r="AX701" s="68"/>
      <c r="AY701" s="68"/>
      <c r="AZ701" s="68"/>
      <c r="BA701" s="68"/>
      <c r="BB701" s="68"/>
      <c r="BC701" s="68"/>
      <c r="BD701" s="68"/>
      <c r="BE701" s="68"/>
      <c r="BF701" s="68"/>
      <c r="BG701" s="68"/>
      <c r="BH701" s="68"/>
      <c r="BI701" s="68"/>
      <c r="BJ701" s="68"/>
      <c r="BK701" s="68"/>
      <c r="BL701" s="68"/>
      <c r="BM701" s="68"/>
      <c r="BN701" s="68"/>
      <c r="BO701" s="68"/>
      <c r="BP701" s="68"/>
      <c r="BQ701" s="68"/>
      <c r="BR701" s="68"/>
      <c r="BS701" s="68"/>
      <c r="BT701" s="68"/>
      <c r="BU701" s="68"/>
      <c r="BV701" s="68"/>
      <c r="BW701" s="68"/>
      <c r="BX701" s="68"/>
      <c r="BY701" s="68"/>
    </row>
    <row r="702" spans="1:77" x14ac:dyDescent="0.35">
      <c r="A702" s="68"/>
      <c r="B702" s="227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  <c r="AV702" s="68"/>
      <c r="AW702" s="68"/>
      <c r="AX702" s="68"/>
      <c r="AY702" s="68"/>
      <c r="AZ702" s="68"/>
      <c r="BA702" s="68"/>
      <c r="BB702" s="68"/>
      <c r="BC702" s="68"/>
      <c r="BD702" s="68"/>
      <c r="BE702" s="68"/>
      <c r="BF702" s="68"/>
      <c r="BG702" s="68"/>
      <c r="BH702" s="68"/>
      <c r="BI702" s="68"/>
      <c r="BJ702" s="68"/>
      <c r="BK702" s="68"/>
      <c r="BL702" s="68"/>
      <c r="BM702" s="68"/>
      <c r="BN702" s="68"/>
      <c r="BO702" s="68"/>
      <c r="BP702" s="68"/>
      <c r="BQ702" s="68"/>
      <c r="BR702" s="68"/>
      <c r="BS702" s="68"/>
      <c r="BT702" s="68"/>
      <c r="BU702" s="68"/>
      <c r="BV702" s="68"/>
      <c r="BW702" s="68"/>
      <c r="BX702" s="68"/>
      <c r="BY702" s="68"/>
    </row>
    <row r="703" spans="1:77" x14ac:dyDescent="0.35">
      <c r="A703" s="68"/>
      <c r="B703" s="227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  <c r="AV703" s="68"/>
      <c r="AW703" s="68"/>
      <c r="AX703" s="68"/>
      <c r="AY703" s="68"/>
      <c r="AZ703" s="68"/>
      <c r="BA703" s="68"/>
      <c r="BB703" s="68"/>
      <c r="BC703" s="68"/>
      <c r="BD703" s="68"/>
      <c r="BE703" s="68"/>
      <c r="BF703" s="68"/>
      <c r="BG703" s="68"/>
      <c r="BH703" s="68"/>
      <c r="BI703" s="68"/>
      <c r="BJ703" s="68"/>
      <c r="BK703" s="68"/>
      <c r="BL703" s="68"/>
      <c r="BM703" s="68"/>
      <c r="BN703" s="68"/>
      <c r="BO703" s="68"/>
      <c r="BP703" s="68"/>
      <c r="BQ703" s="68"/>
      <c r="BR703" s="68"/>
      <c r="BS703" s="68"/>
      <c r="BT703" s="68"/>
      <c r="BU703" s="68"/>
      <c r="BV703" s="68"/>
      <c r="BW703" s="68"/>
      <c r="BX703" s="68"/>
      <c r="BY703" s="68"/>
    </row>
    <row r="704" spans="1:77" x14ac:dyDescent="0.35">
      <c r="A704" s="68"/>
      <c r="B704" s="227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  <c r="AV704" s="68"/>
      <c r="AW704" s="68"/>
      <c r="AX704" s="68"/>
      <c r="AY704" s="68"/>
      <c r="AZ704" s="68"/>
      <c r="BA704" s="68"/>
      <c r="BB704" s="68"/>
      <c r="BC704" s="68"/>
      <c r="BD704" s="68"/>
      <c r="BE704" s="68"/>
      <c r="BF704" s="68"/>
      <c r="BG704" s="68"/>
      <c r="BH704" s="68"/>
      <c r="BI704" s="68"/>
      <c r="BJ704" s="68"/>
      <c r="BK704" s="68"/>
      <c r="BL704" s="68"/>
      <c r="BM704" s="68"/>
      <c r="BN704" s="68"/>
      <c r="BO704" s="68"/>
      <c r="BP704" s="68"/>
      <c r="BQ704" s="68"/>
      <c r="BR704" s="68"/>
      <c r="BS704" s="68"/>
      <c r="BT704" s="68"/>
      <c r="BU704" s="68"/>
      <c r="BV704" s="68"/>
      <c r="BW704" s="68"/>
      <c r="BX704" s="68"/>
      <c r="BY704" s="68"/>
    </row>
    <row r="705" spans="1:77" x14ac:dyDescent="0.35">
      <c r="A705" s="68"/>
      <c r="B705" s="227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  <c r="AV705" s="68"/>
      <c r="AW705" s="68"/>
      <c r="AX705" s="68"/>
      <c r="AY705" s="68"/>
      <c r="AZ705" s="68"/>
      <c r="BA705" s="68"/>
      <c r="BB705" s="68"/>
      <c r="BC705" s="68"/>
      <c r="BD705" s="68"/>
      <c r="BE705" s="68"/>
      <c r="BF705" s="68"/>
      <c r="BG705" s="68"/>
      <c r="BH705" s="68"/>
      <c r="BI705" s="68"/>
      <c r="BJ705" s="68"/>
      <c r="BK705" s="68"/>
      <c r="BL705" s="68"/>
      <c r="BM705" s="68"/>
      <c r="BN705" s="68"/>
      <c r="BO705" s="68"/>
      <c r="BP705" s="68"/>
      <c r="BQ705" s="68"/>
      <c r="BR705" s="68"/>
      <c r="BS705" s="68"/>
      <c r="BT705" s="68"/>
      <c r="BU705" s="68"/>
      <c r="BV705" s="68"/>
      <c r="BW705" s="68"/>
      <c r="BX705" s="68"/>
      <c r="BY705" s="68"/>
    </row>
    <row r="706" spans="1:77" x14ac:dyDescent="0.35">
      <c r="A706" s="68"/>
      <c r="B706" s="227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  <c r="AV706" s="68"/>
      <c r="AW706" s="68"/>
      <c r="AX706" s="68"/>
      <c r="AY706" s="68"/>
      <c r="AZ706" s="68"/>
      <c r="BA706" s="68"/>
      <c r="BB706" s="68"/>
      <c r="BC706" s="68"/>
      <c r="BD706" s="68"/>
      <c r="BE706" s="68"/>
      <c r="BF706" s="68"/>
      <c r="BG706" s="68"/>
      <c r="BH706" s="68"/>
      <c r="BI706" s="68"/>
      <c r="BJ706" s="68"/>
      <c r="BK706" s="68"/>
      <c r="BL706" s="68"/>
      <c r="BM706" s="68"/>
      <c r="BN706" s="68"/>
      <c r="BO706" s="68"/>
      <c r="BP706" s="68"/>
      <c r="BQ706" s="68"/>
      <c r="BR706" s="68"/>
      <c r="BS706" s="68"/>
      <c r="BT706" s="68"/>
      <c r="BU706" s="68"/>
      <c r="BV706" s="68"/>
      <c r="BW706" s="68"/>
      <c r="BX706" s="68"/>
      <c r="BY706" s="68"/>
    </row>
    <row r="707" spans="1:77" x14ac:dyDescent="0.35">
      <c r="A707" s="68"/>
      <c r="B707" s="227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  <c r="AV707" s="68"/>
      <c r="AW707" s="68"/>
      <c r="AX707" s="68"/>
      <c r="AY707" s="68"/>
      <c r="AZ707" s="68"/>
      <c r="BA707" s="68"/>
      <c r="BB707" s="68"/>
      <c r="BC707" s="68"/>
      <c r="BD707" s="68"/>
      <c r="BE707" s="68"/>
      <c r="BF707" s="68"/>
      <c r="BG707" s="68"/>
      <c r="BH707" s="68"/>
      <c r="BI707" s="68"/>
      <c r="BJ707" s="68"/>
      <c r="BK707" s="68"/>
      <c r="BL707" s="68"/>
      <c r="BM707" s="68"/>
      <c r="BN707" s="68"/>
      <c r="BO707" s="68"/>
      <c r="BP707" s="68"/>
      <c r="BQ707" s="68"/>
      <c r="BR707" s="68"/>
      <c r="BS707" s="68"/>
      <c r="BT707" s="68"/>
      <c r="BU707" s="68"/>
      <c r="BV707" s="68"/>
      <c r="BW707" s="68"/>
      <c r="BX707" s="68"/>
      <c r="BY707" s="68"/>
    </row>
    <row r="708" spans="1:77" x14ac:dyDescent="0.35">
      <c r="A708" s="68"/>
      <c r="B708" s="227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  <c r="AV708" s="68"/>
      <c r="AW708" s="68"/>
      <c r="AX708" s="68"/>
      <c r="AY708" s="68"/>
      <c r="AZ708" s="68"/>
      <c r="BA708" s="68"/>
      <c r="BB708" s="68"/>
      <c r="BC708" s="68"/>
      <c r="BD708" s="68"/>
      <c r="BE708" s="68"/>
      <c r="BF708" s="68"/>
      <c r="BG708" s="68"/>
      <c r="BH708" s="68"/>
      <c r="BI708" s="68"/>
      <c r="BJ708" s="68"/>
      <c r="BK708" s="68"/>
      <c r="BL708" s="68"/>
      <c r="BM708" s="68"/>
      <c r="BN708" s="68"/>
      <c r="BO708" s="68"/>
      <c r="BP708" s="68"/>
      <c r="BQ708" s="68"/>
      <c r="BR708" s="68"/>
      <c r="BS708" s="68"/>
      <c r="BT708" s="68"/>
      <c r="BU708" s="68"/>
      <c r="BV708" s="68"/>
      <c r="BW708" s="68"/>
      <c r="BX708" s="68"/>
      <c r="BY708" s="68"/>
    </row>
    <row r="709" spans="1:77" x14ac:dyDescent="0.35">
      <c r="A709" s="68"/>
      <c r="B709" s="227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  <c r="AV709" s="68"/>
      <c r="AW709" s="68"/>
      <c r="AX709" s="68"/>
      <c r="AY709" s="68"/>
      <c r="AZ709" s="68"/>
      <c r="BA709" s="68"/>
      <c r="BB709" s="68"/>
      <c r="BC709" s="68"/>
      <c r="BD709" s="68"/>
      <c r="BE709" s="68"/>
      <c r="BF709" s="68"/>
      <c r="BG709" s="68"/>
      <c r="BH709" s="68"/>
      <c r="BI709" s="68"/>
      <c r="BJ709" s="68"/>
      <c r="BK709" s="68"/>
      <c r="BL709" s="68"/>
      <c r="BM709" s="68"/>
      <c r="BN709" s="68"/>
      <c r="BO709" s="68"/>
      <c r="BP709" s="68"/>
      <c r="BQ709" s="68"/>
      <c r="BR709" s="68"/>
      <c r="BS709" s="68"/>
      <c r="BT709" s="68"/>
      <c r="BU709" s="68"/>
      <c r="BV709" s="68"/>
      <c r="BW709" s="68"/>
      <c r="BX709" s="68"/>
      <c r="BY709" s="68"/>
    </row>
    <row r="710" spans="1:77" x14ac:dyDescent="0.35">
      <c r="A710" s="68"/>
      <c r="B710" s="227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  <c r="AV710" s="68"/>
      <c r="AW710" s="68"/>
      <c r="AX710" s="68"/>
      <c r="AY710" s="68"/>
      <c r="AZ710" s="68"/>
      <c r="BA710" s="68"/>
      <c r="BB710" s="68"/>
      <c r="BC710" s="68"/>
      <c r="BD710" s="68"/>
      <c r="BE710" s="68"/>
      <c r="BF710" s="68"/>
      <c r="BG710" s="68"/>
      <c r="BH710" s="68"/>
      <c r="BI710" s="68"/>
      <c r="BJ710" s="68"/>
      <c r="BK710" s="68"/>
      <c r="BL710" s="68"/>
      <c r="BM710" s="68"/>
      <c r="BN710" s="68"/>
      <c r="BO710" s="68"/>
      <c r="BP710" s="68"/>
      <c r="BQ710" s="68"/>
      <c r="BR710" s="68"/>
      <c r="BS710" s="68"/>
      <c r="BT710" s="68"/>
      <c r="BU710" s="68"/>
      <c r="BV710" s="68"/>
      <c r="BW710" s="68"/>
      <c r="BX710" s="68"/>
      <c r="BY710" s="68"/>
    </row>
    <row r="711" spans="1:77" x14ac:dyDescent="0.35">
      <c r="A711" s="68"/>
      <c r="B711" s="227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  <c r="AV711" s="68"/>
      <c r="AW711" s="68"/>
      <c r="AX711" s="68"/>
      <c r="AY711" s="68"/>
      <c r="AZ711" s="68"/>
      <c r="BA711" s="68"/>
      <c r="BB711" s="68"/>
      <c r="BC711" s="68"/>
      <c r="BD711" s="68"/>
      <c r="BE711" s="68"/>
      <c r="BF711" s="68"/>
      <c r="BG711" s="68"/>
      <c r="BH711" s="68"/>
      <c r="BI711" s="68"/>
      <c r="BJ711" s="68"/>
      <c r="BK711" s="68"/>
      <c r="BL711" s="68"/>
      <c r="BM711" s="68"/>
      <c r="BN711" s="68"/>
      <c r="BO711" s="68"/>
      <c r="BP711" s="68"/>
      <c r="BQ711" s="68"/>
      <c r="BR711" s="68"/>
      <c r="BS711" s="68"/>
      <c r="BT711" s="68"/>
      <c r="BU711" s="68"/>
      <c r="BV711" s="68"/>
      <c r="BW711" s="68"/>
      <c r="BX711" s="68"/>
      <c r="BY711" s="68"/>
    </row>
    <row r="712" spans="1:77" x14ac:dyDescent="0.35">
      <c r="A712" s="68"/>
      <c r="B712" s="227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  <c r="AV712" s="68"/>
      <c r="AW712" s="68"/>
      <c r="AX712" s="68"/>
      <c r="AY712" s="68"/>
      <c r="AZ712" s="68"/>
      <c r="BA712" s="68"/>
      <c r="BB712" s="68"/>
      <c r="BC712" s="68"/>
      <c r="BD712" s="68"/>
      <c r="BE712" s="68"/>
      <c r="BF712" s="68"/>
      <c r="BG712" s="68"/>
      <c r="BH712" s="68"/>
      <c r="BI712" s="68"/>
      <c r="BJ712" s="68"/>
      <c r="BK712" s="68"/>
      <c r="BL712" s="68"/>
      <c r="BM712" s="68"/>
      <c r="BN712" s="68"/>
      <c r="BO712" s="68"/>
      <c r="BP712" s="68"/>
      <c r="BQ712" s="68"/>
      <c r="BR712" s="68"/>
      <c r="BS712" s="68"/>
      <c r="BT712" s="68"/>
      <c r="BU712" s="68"/>
      <c r="BV712" s="68"/>
      <c r="BW712" s="68"/>
      <c r="BX712" s="68"/>
      <c r="BY712" s="68"/>
    </row>
    <row r="713" spans="1:77" x14ac:dyDescent="0.35">
      <c r="A713" s="68"/>
      <c r="B713" s="227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  <c r="AV713" s="68"/>
      <c r="AW713" s="68"/>
      <c r="AX713" s="68"/>
      <c r="AY713" s="68"/>
      <c r="AZ713" s="68"/>
      <c r="BA713" s="68"/>
      <c r="BB713" s="68"/>
      <c r="BC713" s="68"/>
      <c r="BD713" s="68"/>
      <c r="BE713" s="68"/>
      <c r="BF713" s="68"/>
      <c r="BG713" s="68"/>
      <c r="BH713" s="68"/>
      <c r="BI713" s="68"/>
      <c r="BJ713" s="68"/>
      <c r="BK713" s="68"/>
      <c r="BL713" s="68"/>
      <c r="BM713" s="68"/>
      <c r="BN713" s="68"/>
      <c r="BO713" s="68"/>
      <c r="BP713" s="68"/>
      <c r="BQ713" s="68"/>
      <c r="BR713" s="68"/>
      <c r="BS713" s="68"/>
      <c r="BT713" s="68"/>
      <c r="BU713" s="68"/>
      <c r="BV713" s="68"/>
      <c r="BW713" s="68"/>
      <c r="BX713" s="68"/>
      <c r="BY713" s="68"/>
    </row>
    <row r="714" spans="1:77" x14ac:dyDescent="0.35">
      <c r="A714" s="68"/>
      <c r="B714" s="227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  <c r="AV714" s="68"/>
      <c r="AW714" s="68"/>
      <c r="AX714" s="68"/>
      <c r="AY714" s="68"/>
      <c r="AZ714" s="68"/>
      <c r="BA714" s="68"/>
      <c r="BB714" s="68"/>
      <c r="BC714" s="68"/>
      <c r="BD714" s="68"/>
      <c r="BE714" s="68"/>
      <c r="BF714" s="68"/>
      <c r="BG714" s="68"/>
      <c r="BH714" s="68"/>
      <c r="BI714" s="68"/>
      <c r="BJ714" s="68"/>
      <c r="BK714" s="68"/>
      <c r="BL714" s="68"/>
      <c r="BM714" s="68"/>
      <c r="BN714" s="68"/>
      <c r="BO714" s="68"/>
      <c r="BP714" s="68"/>
      <c r="BQ714" s="68"/>
      <c r="BR714" s="68"/>
      <c r="BS714" s="68"/>
      <c r="BT714" s="68"/>
      <c r="BU714" s="68"/>
      <c r="BV714" s="68"/>
      <c r="BW714" s="68"/>
      <c r="BX714" s="68"/>
      <c r="BY714" s="68"/>
    </row>
    <row r="715" spans="1:77" x14ac:dyDescent="0.35">
      <c r="A715" s="68"/>
      <c r="B715" s="227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  <c r="AV715" s="68"/>
      <c r="AW715" s="68"/>
      <c r="AX715" s="68"/>
      <c r="AY715" s="68"/>
      <c r="AZ715" s="68"/>
      <c r="BA715" s="68"/>
      <c r="BB715" s="68"/>
      <c r="BC715" s="68"/>
      <c r="BD715" s="68"/>
      <c r="BE715" s="68"/>
      <c r="BF715" s="68"/>
      <c r="BG715" s="68"/>
      <c r="BH715" s="68"/>
      <c r="BI715" s="68"/>
      <c r="BJ715" s="68"/>
      <c r="BK715" s="68"/>
      <c r="BL715" s="68"/>
      <c r="BM715" s="68"/>
      <c r="BN715" s="68"/>
      <c r="BO715" s="68"/>
      <c r="BP715" s="68"/>
      <c r="BQ715" s="68"/>
      <c r="BR715" s="68"/>
      <c r="BS715" s="68"/>
      <c r="BT715" s="68"/>
      <c r="BU715" s="68"/>
      <c r="BV715" s="68"/>
      <c r="BW715" s="68"/>
      <c r="BX715" s="68"/>
      <c r="BY715" s="68"/>
    </row>
    <row r="716" spans="1:77" x14ac:dyDescent="0.35">
      <c r="A716" s="68"/>
      <c r="B716" s="227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  <c r="AV716" s="68"/>
      <c r="AW716" s="68"/>
      <c r="AX716" s="68"/>
      <c r="AY716" s="68"/>
      <c r="AZ716" s="68"/>
      <c r="BA716" s="68"/>
      <c r="BB716" s="68"/>
      <c r="BC716" s="68"/>
      <c r="BD716" s="68"/>
      <c r="BE716" s="68"/>
      <c r="BF716" s="68"/>
      <c r="BG716" s="68"/>
      <c r="BH716" s="68"/>
      <c r="BI716" s="68"/>
      <c r="BJ716" s="68"/>
      <c r="BK716" s="68"/>
      <c r="BL716" s="68"/>
      <c r="BM716" s="68"/>
      <c r="BN716" s="68"/>
      <c r="BO716" s="68"/>
      <c r="BP716" s="68"/>
      <c r="BQ716" s="68"/>
      <c r="BR716" s="68"/>
      <c r="BS716" s="68"/>
      <c r="BT716" s="68"/>
      <c r="BU716" s="68"/>
      <c r="BV716" s="68"/>
      <c r="BW716" s="68"/>
      <c r="BX716" s="68"/>
      <c r="BY716" s="68"/>
    </row>
    <row r="717" spans="1:77" x14ac:dyDescent="0.35">
      <c r="A717" s="68"/>
      <c r="B717" s="227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  <c r="AV717" s="68"/>
      <c r="AW717" s="68"/>
      <c r="AX717" s="68"/>
      <c r="AY717" s="68"/>
      <c r="AZ717" s="68"/>
      <c r="BA717" s="68"/>
      <c r="BB717" s="68"/>
      <c r="BC717" s="68"/>
      <c r="BD717" s="68"/>
      <c r="BE717" s="68"/>
      <c r="BF717" s="68"/>
      <c r="BG717" s="68"/>
      <c r="BH717" s="68"/>
      <c r="BI717" s="68"/>
      <c r="BJ717" s="68"/>
      <c r="BK717" s="68"/>
      <c r="BL717" s="68"/>
      <c r="BM717" s="68"/>
      <c r="BN717" s="68"/>
      <c r="BO717" s="68"/>
      <c r="BP717" s="68"/>
      <c r="BQ717" s="68"/>
      <c r="BR717" s="68"/>
      <c r="BS717" s="68"/>
      <c r="BT717" s="68"/>
      <c r="BU717" s="68"/>
      <c r="BV717" s="68"/>
      <c r="BW717" s="68"/>
      <c r="BX717" s="68"/>
      <c r="BY717" s="68"/>
    </row>
    <row r="718" spans="1:77" x14ac:dyDescent="0.35">
      <c r="A718" s="68"/>
      <c r="B718" s="227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  <c r="AV718" s="68"/>
      <c r="AW718" s="68"/>
      <c r="AX718" s="68"/>
      <c r="AY718" s="68"/>
      <c r="AZ718" s="68"/>
      <c r="BA718" s="68"/>
      <c r="BB718" s="68"/>
      <c r="BC718" s="68"/>
      <c r="BD718" s="68"/>
      <c r="BE718" s="68"/>
      <c r="BF718" s="68"/>
      <c r="BG718" s="68"/>
      <c r="BH718" s="68"/>
      <c r="BI718" s="68"/>
      <c r="BJ718" s="68"/>
      <c r="BK718" s="68"/>
      <c r="BL718" s="68"/>
      <c r="BM718" s="68"/>
      <c r="BN718" s="68"/>
      <c r="BO718" s="68"/>
      <c r="BP718" s="68"/>
      <c r="BQ718" s="68"/>
      <c r="BR718" s="68"/>
      <c r="BS718" s="68"/>
      <c r="BT718" s="68"/>
      <c r="BU718" s="68"/>
      <c r="BV718" s="68"/>
      <c r="BW718" s="68"/>
      <c r="BX718" s="68"/>
      <c r="BY718" s="68"/>
    </row>
    <row r="719" spans="1:77" x14ac:dyDescent="0.35">
      <c r="A719" s="68"/>
      <c r="B719" s="227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  <c r="AV719" s="68"/>
      <c r="AW719" s="68"/>
      <c r="AX719" s="68"/>
      <c r="AY719" s="68"/>
      <c r="AZ719" s="68"/>
      <c r="BA719" s="68"/>
      <c r="BB719" s="68"/>
      <c r="BC719" s="68"/>
      <c r="BD719" s="68"/>
      <c r="BE719" s="68"/>
      <c r="BF719" s="68"/>
      <c r="BG719" s="68"/>
      <c r="BH719" s="68"/>
      <c r="BI719" s="68"/>
      <c r="BJ719" s="68"/>
      <c r="BK719" s="68"/>
      <c r="BL719" s="68"/>
      <c r="BM719" s="68"/>
      <c r="BN719" s="68"/>
      <c r="BO719" s="68"/>
      <c r="BP719" s="68"/>
      <c r="BQ719" s="68"/>
      <c r="BR719" s="68"/>
      <c r="BS719" s="68"/>
      <c r="BT719" s="68"/>
      <c r="BU719" s="68"/>
      <c r="BV719" s="68"/>
      <c r="BW719" s="68"/>
      <c r="BX719" s="68"/>
      <c r="BY719" s="68"/>
    </row>
    <row r="720" spans="1:77" x14ac:dyDescent="0.35">
      <c r="A720" s="68"/>
      <c r="B720" s="227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  <c r="AV720" s="68"/>
      <c r="AW720" s="68"/>
      <c r="AX720" s="68"/>
      <c r="AY720" s="68"/>
      <c r="AZ720" s="68"/>
      <c r="BA720" s="68"/>
      <c r="BB720" s="68"/>
      <c r="BC720" s="68"/>
      <c r="BD720" s="68"/>
      <c r="BE720" s="68"/>
      <c r="BF720" s="68"/>
      <c r="BG720" s="68"/>
      <c r="BH720" s="68"/>
      <c r="BI720" s="68"/>
      <c r="BJ720" s="68"/>
      <c r="BK720" s="68"/>
      <c r="BL720" s="68"/>
      <c r="BM720" s="68"/>
      <c r="BN720" s="68"/>
      <c r="BO720" s="68"/>
      <c r="BP720" s="68"/>
      <c r="BQ720" s="68"/>
      <c r="BR720" s="68"/>
      <c r="BS720" s="68"/>
      <c r="BT720" s="68"/>
      <c r="BU720" s="68"/>
      <c r="BV720" s="68"/>
      <c r="BW720" s="68"/>
      <c r="BX720" s="68"/>
      <c r="BY720" s="68"/>
    </row>
    <row r="721" spans="1:77" x14ac:dyDescent="0.35">
      <c r="A721" s="68"/>
      <c r="B721" s="227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  <c r="AV721" s="68"/>
      <c r="AW721" s="68"/>
      <c r="AX721" s="68"/>
      <c r="AY721" s="68"/>
      <c r="AZ721" s="68"/>
      <c r="BA721" s="68"/>
      <c r="BB721" s="68"/>
      <c r="BC721" s="68"/>
      <c r="BD721" s="68"/>
      <c r="BE721" s="68"/>
      <c r="BF721" s="68"/>
      <c r="BG721" s="68"/>
      <c r="BH721" s="68"/>
      <c r="BI721" s="68"/>
      <c r="BJ721" s="68"/>
      <c r="BK721" s="68"/>
      <c r="BL721" s="68"/>
      <c r="BM721" s="68"/>
      <c r="BN721" s="68"/>
      <c r="BO721" s="68"/>
      <c r="BP721" s="68"/>
      <c r="BQ721" s="68"/>
      <c r="BR721" s="68"/>
      <c r="BS721" s="68"/>
      <c r="BT721" s="68"/>
      <c r="BU721" s="68"/>
      <c r="BV721" s="68"/>
      <c r="BW721" s="68"/>
      <c r="BX721" s="68"/>
      <c r="BY721" s="68"/>
    </row>
    <row r="722" spans="1:77" x14ac:dyDescent="0.35">
      <c r="A722" s="68"/>
      <c r="B722" s="227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  <c r="AV722" s="68"/>
      <c r="AW722" s="68"/>
      <c r="AX722" s="68"/>
      <c r="AY722" s="68"/>
      <c r="AZ722" s="68"/>
      <c r="BA722" s="68"/>
      <c r="BB722" s="68"/>
      <c r="BC722" s="68"/>
      <c r="BD722" s="68"/>
      <c r="BE722" s="68"/>
      <c r="BF722" s="68"/>
      <c r="BG722" s="68"/>
      <c r="BH722" s="68"/>
      <c r="BI722" s="68"/>
      <c r="BJ722" s="68"/>
      <c r="BK722" s="68"/>
      <c r="BL722" s="68"/>
      <c r="BM722" s="68"/>
      <c r="BN722" s="68"/>
      <c r="BO722" s="68"/>
      <c r="BP722" s="68"/>
      <c r="BQ722" s="68"/>
      <c r="BR722" s="68"/>
      <c r="BS722" s="68"/>
      <c r="BT722" s="68"/>
      <c r="BU722" s="68"/>
      <c r="BV722" s="68"/>
      <c r="BW722" s="68"/>
      <c r="BX722" s="68"/>
      <c r="BY722" s="68"/>
    </row>
    <row r="723" spans="1:77" x14ac:dyDescent="0.35">
      <c r="A723" s="68"/>
      <c r="B723" s="227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  <c r="AV723" s="68"/>
      <c r="AW723" s="68"/>
      <c r="AX723" s="68"/>
      <c r="AY723" s="68"/>
      <c r="AZ723" s="68"/>
      <c r="BA723" s="68"/>
      <c r="BB723" s="68"/>
      <c r="BC723" s="68"/>
      <c r="BD723" s="68"/>
      <c r="BE723" s="68"/>
      <c r="BF723" s="68"/>
      <c r="BG723" s="68"/>
      <c r="BH723" s="68"/>
      <c r="BI723" s="68"/>
      <c r="BJ723" s="68"/>
      <c r="BK723" s="68"/>
      <c r="BL723" s="68"/>
      <c r="BM723" s="68"/>
      <c r="BN723" s="68"/>
      <c r="BO723" s="68"/>
      <c r="BP723" s="68"/>
      <c r="BQ723" s="68"/>
      <c r="BR723" s="68"/>
      <c r="BS723" s="68"/>
      <c r="BT723" s="68"/>
      <c r="BU723" s="68"/>
      <c r="BV723" s="68"/>
      <c r="BW723" s="68"/>
      <c r="BX723" s="68"/>
      <c r="BY723" s="68"/>
    </row>
    <row r="724" spans="1:77" x14ac:dyDescent="0.35">
      <c r="A724" s="68"/>
      <c r="B724" s="227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  <c r="AV724" s="68"/>
      <c r="AW724" s="68"/>
      <c r="AX724" s="68"/>
      <c r="AY724" s="68"/>
      <c r="AZ724" s="68"/>
      <c r="BA724" s="68"/>
      <c r="BB724" s="68"/>
      <c r="BC724" s="68"/>
      <c r="BD724" s="68"/>
      <c r="BE724" s="68"/>
      <c r="BF724" s="68"/>
      <c r="BG724" s="68"/>
      <c r="BH724" s="68"/>
      <c r="BI724" s="68"/>
      <c r="BJ724" s="68"/>
      <c r="BK724" s="68"/>
      <c r="BL724" s="68"/>
      <c r="BM724" s="68"/>
      <c r="BN724" s="68"/>
      <c r="BO724" s="68"/>
      <c r="BP724" s="68"/>
      <c r="BQ724" s="68"/>
      <c r="BR724" s="68"/>
      <c r="BS724" s="68"/>
      <c r="BT724" s="68"/>
      <c r="BU724" s="68"/>
      <c r="BV724" s="68"/>
      <c r="BW724" s="68"/>
      <c r="BX724" s="68"/>
      <c r="BY724" s="68"/>
    </row>
    <row r="725" spans="1:77" x14ac:dyDescent="0.35">
      <c r="A725" s="68"/>
      <c r="B725" s="227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  <c r="AV725" s="68"/>
      <c r="AW725" s="68"/>
      <c r="AX725" s="68"/>
      <c r="AY725" s="68"/>
      <c r="AZ725" s="68"/>
      <c r="BA725" s="68"/>
      <c r="BB725" s="68"/>
      <c r="BC725" s="68"/>
      <c r="BD725" s="68"/>
      <c r="BE725" s="68"/>
      <c r="BF725" s="68"/>
      <c r="BG725" s="68"/>
      <c r="BH725" s="68"/>
      <c r="BI725" s="68"/>
      <c r="BJ725" s="68"/>
      <c r="BK725" s="68"/>
      <c r="BL725" s="68"/>
      <c r="BM725" s="68"/>
      <c r="BN725" s="68"/>
      <c r="BO725" s="68"/>
      <c r="BP725" s="68"/>
      <c r="BQ725" s="68"/>
      <c r="BR725" s="68"/>
      <c r="BS725" s="68"/>
      <c r="BT725" s="68"/>
      <c r="BU725" s="68"/>
      <c r="BV725" s="68"/>
      <c r="BW725" s="68"/>
      <c r="BX725" s="68"/>
      <c r="BY725" s="68"/>
    </row>
    <row r="726" spans="1:77" x14ac:dyDescent="0.35">
      <c r="A726" s="68"/>
      <c r="B726" s="227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  <c r="AV726" s="68"/>
      <c r="AW726" s="68"/>
      <c r="AX726" s="68"/>
      <c r="AY726" s="68"/>
      <c r="AZ726" s="68"/>
      <c r="BA726" s="68"/>
      <c r="BB726" s="68"/>
      <c r="BC726" s="68"/>
      <c r="BD726" s="68"/>
      <c r="BE726" s="68"/>
      <c r="BF726" s="68"/>
      <c r="BG726" s="68"/>
      <c r="BH726" s="68"/>
      <c r="BI726" s="68"/>
      <c r="BJ726" s="68"/>
      <c r="BK726" s="68"/>
      <c r="BL726" s="68"/>
      <c r="BM726" s="68"/>
      <c r="BN726" s="68"/>
      <c r="BO726" s="68"/>
      <c r="BP726" s="68"/>
      <c r="BQ726" s="68"/>
      <c r="BR726" s="68"/>
      <c r="BS726" s="68"/>
      <c r="BT726" s="68"/>
      <c r="BU726" s="68"/>
      <c r="BV726" s="68"/>
      <c r="BW726" s="68"/>
      <c r="BX726" s="68"/>
      <c r="BY726" s="68"/>
    </row>
    <row r="727" spans="1:77" x14ac:dyDescent="0.35">
      <c r="A727" s="68"/>
      <c r="B727" s="227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  <c r="AV727" s="68"/>
      <c r="AW727" s="68"/>
      <c r="AX727" s="68"/>
      <c r="AY727" s="68"/>
      <c r="AZ727" s="68"/>
      <c r="BA727" s="68"/>
      <c r="BB727" s="68"/>
      <c r="BC727" s="68"/>
      <c r="BD727" s="68"/>
      <c r="BE727" s="68"/>
      <c r="BF727" s="68"/>
      <c r="BG727" s="68"/>
      <c r="BH727" s="68"/>
      <c r="BI727" s="68"/>
      <c r="BJ727" s="68"/>
      <c r="BK727" s="68"/>
      <c r="BL727" s="68"/>
      <c r="BM727" s="68"/>
      <c r="BN727" s="68"/>
      <c r="BO727" s="68"/>
      <c r="BP727" s="68"/>
      <c r="BQ727" s="68"/>
      <c r="BR727" s="68"/>
      <c r="BS727" s="68"/>
      <c r="BT727" s="68"/>
      <c r="BU727" s="68"/>
      <c r="BV727" s="68"/>
      <c r="BW727" s="68"/>
      <c r="BX727" s="68"/>
      <c r="BY727" s="68"/>
    </row>
    <row r="728" spans="1:77" x14ac:dyDescent="0.35">
      <c r="A728" s="68"/>
      <c r="B728" s="227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  <c r="AV728" s="68"/>
      <c r="AW728" s="68"/>
      <c r="AX728" s="68"/>
      <c r="AY728" s="68"/>
      <c r="AZ728" s="68"/>
      <c r="BA728" s="68"/>
      <c r="BB728" s="68"/>
      <c r="BC728" s="68"/>
      <c r="BD728" s="68"/>
      <c r="BE728" s="68"/>
      <c r="BF728" s="68"/>
      <c r="BG728" s="68"/>
      <c r="BH728" s="68"/>
      <c r="BI728" s="68"/>
      <c r="BJ728" s="68"/>
      <c r="BK728" s="68"/>
      <c r="BL728" s="68"/>
      <c r="BM728" s="68"/>
      <c r="BN728" s="68"/>
      <c r="BO728" s="68"/>
      <c r="BP728" s="68"/>
      <c r="BQ728" s="68"/>
      <c r="BR728" s="68"/>
      <c r="BS728" s="68"/>
      <c r="BT728" s="68"/>
      <c r="BU728" s="68"/>
      <c r="BV728" s="68"/>
      <c r="BW728" s="68"/>
      <c r="BX728" s="68"/>
      <c r="BY728" s="68"/>
    </row>
    <row r="729" spans="1:77" x14ac:dyDescent="0.35">
      <c r="A729" s="68"/>
      <c r="B729" s="227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  <c r="AV729" s="68"/>
      <c r="AW729" s="68"/>
      <c r="AX729" s="68"/>
      <c r="AY729" s="68"/>
      <c r="AZ729" s="68"/>
      <c r="BA729" s="68"/>
      <c r="BB729" s="68"/>
      <c r="BC729" s="68"/>
      <c r="BD729" s="68"/>
      <c r="BE729" s="68"/>
      <c r="BF729" s="68"/>
      <c r="BG729" s="68"/>
      <c r="BH729" s="68"/>
      <c r="BI729" s="68"/>
      <c r="BJ729" s="68"/>
      <c r="BK729" s="68"/>
      <c r="BL729" s="68"/>
      <c r="BM729" s="68"/>
      <c r="BN729" s="68"/>
      <c r="BO729" s="68"/>
      <c r="BP729" s="68"/>
      <c r="BQ729" s="68"/>
      <c r="BR729" s="68"/>
      <c r="BS729" s="68"/>
      <c r="BT729" s="68"/>
      <c r="BU729" s="68"/>
      <c r="BV729" s="68"/>
      <c r="BW729" s="68"/>
      <c r="BX729" s="68"/>
      <c r="BY729" s="68"/>
    </row>
    <row r="730" spans="1:77" x14ac:dyDescent="0.35">
      <c r="A730" s="68"/>
      <c r="B730" s="227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  <c r="AV730" s="68"/>
      <c r="AW730" s="68"/>
      <c r="AX730" s="68"/>
      <c r="AY730" s="68"/>
      <c r="AZ730" s="68"/>
      <c r="BA730" s="68"/>
      <c r="BB730" s="68"/>
      <c r="BC730" s="68"/>
      <c r="BD730" s="68"/>
      <c r="BE730" s="68"/>
      <c r="BF730" s="68"/>
      <c r="BG730" s="68"/>
      <c r="BH730" s="68"/>
      <c r="BI730" s="68"/>
      <c r="BJ730" s="68"/>
      <c r="BK730" s="68"/>
      <c r="BL730" s="68"/>
      <c r="BM730" s="68"/>
      <c r="BN730" s="68"/>
      <c r="BO730" s="68"/>
      <c r="BP730" s="68"/>
      <c r="BQ730" s="68"/>
      <c r="BR730" s="68"/>
      <c r="BS730" s="68"/>
      <c r="BT730" s="68"/>
      <c r="BU730" s="68"/>
      <c r="BV730" s="68"/>
      <c r="BW730" s="68"/>
      <c r="BX730" s="68"/>
      <c r="BY730" s="68"/>
    </row>
    <row r="731" spans="1:77" x14ac:dyDescent="0.35">
      <c r="A731" s="68"/>
      <c r="B731" s="227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  <c r="AV731" s="68"/>
      <c r="AW731" s="68"/>
      <c r="AX731" s="68"/>
      <c r="AY731" s="68"/>
      <c r="AZ731" s="68"/>
      <c r="BA731" s="68"/>
      <c r="BB731" s="68"/>
      <c r="BC731" s="68"/>
      <c r="BD731" s="68"/>
      <c r="BE731" s="68"/>
      <c r="BF731" s="68"/>
      <c r="BG731" s="68"/>
      <c r="BH731" s="68"/>
      <c r="BI731" s="68"/>
      <c r="BJ731" s="68"/>
      <c r="BK731" s="68"/>
      <c r="BL731" s="68"/>
      <c r="BM731" s="68"/>
      <c r="BN731" s="68"/>
      <c r="BO731" s="68"/>
      <c r="BP731" s="68"/>
      <c r="BQ731" s="68"/>
      <c r="BR731" s="68"/>
      <c r="BS731" s="68"/>
      <c r="BT731" s="68"/>
      <c r="BU731" s="68"/>
      <c r="BV731" s="68"/>
      <c r="BW731" s="68"/>
      <c r="BX731" s="68"/>
      <c r="BY731" s="68"/>
    </row>
    <row r="732" spans="1:77" x14ac:dyDescent="0.35">
      <c r="A732" s="68"/>
      <c r="B732" s="227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  <c r="AV732" s="68"/>
      <c r="AW732" s="68"/>
      <c r="AX732" s="68"/>
      <c r="AY732" s="68"/>
      <c r="AZ732" s="68"/>
      <c r="BA732" s="68"/>
      <c r="BB732" s="68"/>
      <c r="BC732" s="68"/>
      <c r="BD732" s="68"/>
      <c r="BE732" s="68"/>
      <c r="BF732" s="68"/>
      <c r="BG732" s="68"/>
      <c r="BH732" s="68"/>
      <c r="BI732" s="68"/>
      <c r="BJ732" s="68"/>
      <c r="BK732" s="68"/>
      <c r="BL732" s="68"/>
      <c r="BM732" s="68"/>
      <c r="BN732" s="68"/>
      <c r="BO732" s="68"/>
      <c r="BP732" s="68"/>
      <c r="BQ732" s="68"/>
      <c r="BR732" s="68"/>
      <c r="BS732" s="68"/>
      <c r="BT732" s="68"/>
      <c r="BU732" s="68"/>
      <c r="BV732" s="68"/>
      <c r="BW732" s="68"/>
      <c r="BX732" s="68"/>
      <c r="BY732" s="68"/>
    </row>
    <row r="733" spans="1:77" x14ac:dyDescent="0.35">
      <c r="A733" s="68"/>
      <c r="B733" s="227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  <c r="AV733" s="68"/>
      <c r="AW733" s="68"/>
      <c r="AX733" s="68"/>
      <c r="AY733" s="68"/>
      <c r="AZ733" s="68"/>
      <c r="BA733" s="68"/>
      <c r="BB733" s="68"/>
      <c r="BC733" s="68"/>
      <c r="BD733" s="68"/>
      <c r="BE733" s="68"/>
      <c r="BF733" s="68"/>
      <c r="BG733" s="68"/>
      <c r="BH733" s="68"/>
      <c r="BI733" s="68"/>
      <c r="BJ733" s="68"/>
      <c r="BK733" s="68"/>
      <c r="BL733" s="68"/>
      <c r="BM733" s="68"/>
      <c r="BN733" s="68"/>
      <c r="BO733" s="68"/>
      <c r="BP733" s="68"/>
      <c r="BQ733" s="68"/>
      <c r="BR733" s="68"/>
      <c r="BS733" s="68"/>
      <c r="BT733" s="68"/>
      <c r="BU733" s="68"/>
      <c r="BV733" s="68"/>
      <c r="BW733" s="68"/>
      <c r="BX733" s="68"/>
      <c r="BY733" s="68"/>
    </row>
    <row r="734" spans="1:77" x14ac:dyDescent="0.35">
      <c r="A734" s="68"/>
      <c r="B734" s="227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  <c r="AV734" s="68"/>
      <c r="AW734" s="68"/>
      <c r="AX734" s="68"/>
      <c r="AY734" s="68"/>
      <c r="AZ734" s="68"/>
      <c r="BA734" s="68"/>
      <c r="BB734" s="68"/>
      <c r="BC734" s="68"/>
      <c r="BD734" s="68"/>
      <c r="BE734" s="68"/>
      <c r="BF734" s="68"/>
      <c r="BG734" s="68"/>
      <c r="BH734" s="68"/>
      <c r="BI734" s="68"/>
      <c r="BJ734" s="68"/>
      <c r="BK734" s="68"/>
      <c r="BL734" s="68"/>
      <c r="BM734" s="68"/>
      <c r="BN734" s="68"/>
      <c r="BO734" s="68"/>
      <c r="BP734" s="68"/>
      <c r="BQ734" s="68"/>
      <c r="BR734" s="68"/>
      <c r="BS734" s="68"/>
      <c r="BT734" s="68"/>
      <c r="BU734" s="68"/>
      <c r="BV734" s="68"/>
      <c r="BW734" s="68"/>
      <c r="BX734" s="68"/>
      <c r="BY734" s="68"/>
    </row>
    <row r="735" spans="1:77" x14ac:dyDescent="0.35">
      <c r="A735" s="68"/>
      <c r="B735" s="227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  <c r="AV735" s="68"/>
      <c r="AW735" s="68"/>
      <c r="AX735" s="68"/>
      <c r="AY735" s="68"/>
      <c r="AZ735" s="68"/>
      <c r="BA735" s="68"/>
      <c r="BB735" s="68"/>
      <c r="BC735" s="68"/>
      <c r="BD735" s="68"/>
      <c r="BE735" s="68"/>
      <c r="BF735" s="68"/>
      <c r="BG735" s="68"/>
      <c r="BH735" s="68"/>
      <c r="BI735" s="68"/>
      <c r="BJ735" s="68"/>
      <c r="BK735" s="68"/>
      <c r="BL735" s="68"/>
      <c r="BM735" s="68"/>
      <c r="BN735" s="68"/>
      <c r="BO735" s="68"/>
      <c r="BP735" s="68"/>
      <c r="BQ735" s="68"/>
      <c r="BR735" s="68"/>
      <c r="BS735" s="68"/>
      <c r="BT735" s="68"/>
      <c r="BU735" s="68"/>
      <c r="BV735" s="68"/>
      <c r="BW735" s="68"/>
      <c r="BX735" s="68"/>
      <c r="BY735" s="68"/>
    </row>
    <row r="736" spans="1:77" x14ac:dyDescent="0.35">
      <c r="A736" s="68"/>
      <c r="B736" s="227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  <c r="AV736" s="68"/>
      <c r="AW736" s="68"/>
      <c r="AX736" s="68"/>
      <c r="AY736" s="68"/>
      <c r="AZ736" s="68"/>
      <c r="BA736" s="68"/>
      <c r="BB736" s="68"/>
      <c r="BC736" s="68"/>
      <c r="BD736" s="68"/>
      <c r="BE736" s="68"/>
      <c r="BF736" s="68"/>
      <c r="BG736" s="68"/>
      <c r="BH736" s="68"/>
      <c r="BI736" s="68"/>
      <c r="BJ736" s="68"/>
      <c r="BK736" s="68"/>
      <c r="BL736" s="68"/>
      <c r="BM736" s="68"/>
      <c r="BN736" s="68"/>
      <c r="BO736" s="68"/>
      <c r="BP736" s="68"/>
      <c r="BQ736" s="68"/>
      <c r="BR736" s="68"/>
      <c r="BS736" s="68"/>
      <c r="BT736" s="68"/>
      <c r="BU736" s="68"/>
      <c r="BV736" s="68"/>
      <c r="BW736" s="68"/>
      <c r="BX736" s="68"/>
      <c r="BY736" s="68"/>
    </row>
    <row r="737" spans="1:77" x14ac:dyDescent="0.35">
      <c r="A737" s="68"/>
      <c r="B737" s="227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  <c r="AV737" s="68"/>
      <c r="AW737" s="68"/>
      <c r="AX737" s="68"/>
      <c r="AY737" s="68"/>
      <c r="AZ737" s="68"/>
      <c r="BA737" s="68"/>
      <c r="BB737" s="68"/>
      <c r="BC737" s="68"/>
      <c r="BD737" s="68"/>
      <c r="BE737" s="68"/>
      <c r="BF737" s="68"/>
      <c r="BG737" s="68"/>
      <c r="BH737" s="68"/>
      <c r="BI737" s="68"/>
      <c r="BJ737" s="68"/>
      <c r="BK737" s="68"/>
      <c r="BL737" s="68"/>
      <c r="BM737" s="68"/>
      <c r="BN737" s="68"/>
      <c r="BO737" s="68"/>
      <c r="BP737" s="68"/>
      <c r="BQ737" s="68"/>
      <c r="BR737" s="68"/>
      <c r="BS737" s="68"/>
      <c r="BT737" s="68"/>
      <c r="BU737" s="68"/>
      <c r="BV737" s="68"/>
      <c r="BW737" s="68"/>
      <c r="BX737" s="68"/>
      <c r="BY737" s="68"/>
    </row>
    <row r="738" spans="1:77" x14ac:dyDescent="0.35">
      <c r="A738" s="68"/>
      <c r="B738" s="227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  <c r="AV738" s="68"/>
      <c r="AW738" s="68"/>
      <c r="AX738" s="68"/>
      <c r="AY738" s="68"/>
      <c r="AZ738" s="68"/>
      <c r="BA738" s="68"/>
      <c r="BB738" s="68"/>
      <c r="BC738" s="68"/>
      <c r="BD738" s="68"/>
      <c r="BE738" s="68"/>
      <c r="BF738" s="68"/>
      <c r="BG738" s="68"/>
      <c r="BH738" s="68"/>
      <c r="BI738" s="68"/>
      <c r="BJ738" s="68"/>
      <c r="BK738" s="68"/>
      <c r="BL738" s="68"/>
      <c r="BM738" s="68"/>
      <c r="BN738" s="68"/>
      <c r="BO738" s="68"/>
      <c r="BP738" s="68"/>
      <c r="BQ738" s="68"/>
      <c r="BR738" s="68"/>
      <c r="BS738" s="68"/>
      <c r="BT738" s="68"/>
      <c r="BU738" s="68"/>
      <c r="BV738" s="68"/>
      <c r="BW738" s="68"/>
      <c r="BX738" s="68"/>
      <c r="BY738" s="68"/>
    </row>
    <row r="739" spans="1:77" x14ac:dyDescent="0.35">
      <c r="A739" s="68"/>
      <c r="B739" s="227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  <c r="AV739" s="68"/>
      <c r="AW739" s="68"/>
      <c r="AX739" s="68"/>
      <c r="AY739" s="68"/>
      <c r="AZ739" s="68"/>
      <c r="BA739" s="68"/>
      <c r="BB739" s="68"/>
      <c r="BC739" s="68"/>
      <c r="BD739" s="68"/>
      <c r="BE739" s="68"/>
      <c r="BF739" s="68"/>
      <c r="BG739" s="68"/>
      <c r="BH739" s="68"/>
      <c r="BI739" s="68"/>
      <c r="BJ739" s="68"/>
      <c r="BK739" s="68"/>
      <c r="BL739" s="68"/>
      <c r="BM739" s="68"/>
      <c r="BN739" s="68"/>
      <c r="BO739" s="68"/>
      <c r="BP739" s="68"/>
      <c r="BQ739" s="68"/>
      <c r="BR739" s="68"/>
      <c r="BS739" s="68"/>
      <c r="BT739" s="68"/>
      <c r="BU739" s="68"/>
      <c r="BV739" s="68"/>
      <c r="BW739" s="68"/>
      <c r="BX739" s="68"/>
      <c r="BY739" s="68"/>
    </row>
    <row r="740" spans="1:77" x14ac:dyDescent="0.35">
      <c r="A740" s="68"/>
      <c r="B740" s="227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  <c r="AV740" s="68"/>
      <c r="AW740" s="68"/>
      <c r="AX740" s="68"/>
      <c r="AY740" s="68"/>
      <c r="AZ740" s="68"/>
      <c r="BA740" s="68"/>
      <c r="BB740" s="68"/>
      <c r="BC740" s="68"/>
      <c r="BD740" s="68"/>
      <c r="BE740" s="68"/>
      <c r="BF740" s="68"/>
      <c r="BG740" s="68"/>
      <c r="BH740" s="68"/>
      <c r="BI740" s="68"/>
      <c r="BJ740" s="68"/>
      <c r="BK740" s="68"/>
      <c r="BL740" s="68"/>
      <c r="BM740" s="68"/>
      <c r="BN740" s="68"/>
      <c r="BO740" s="68"/>
      <c r="BP740" s="68"/>
      <c r="BQ740" s="68"/>
      <c r="BR740" s="68"/>
      <c r="BS740" s="68"/>
      <c r="BT740" s="68"/>
      <c r="BU740" s="68"/>
      <c r="BV740" s="68"/>
      <c r="BW740" s="68"/>
      <c r="BX740" s="68"/>
      <c r="BY740" s="68"/>
    </row>
    <row r="741" spans="1:77" x14ac:dyDescent="0.35">
      <c r="A741" s="68"/>
      <c r="B741" s="227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  <c r="AV741" s="68"/>
      <c r="AW741" s="68"/>
      <c r="AX741" s="68"/>
      <c r="AY741" s="68"/>
      <c r="AZ741" s="68"/>
      <c r="BA741" s="68"/>
      <c r="BB741" s="68"/>
      <c r="BC741" s="68"/>
      <c r="BD741" s="68"/>
      <c r="BE741" s="68"/>
      <c r="BF741" s="68"/>
      <c r="BG741" s="68"/>
      <c r="BH741" s="68"/>
      <c r="BI741" s="68"/>
      <c r="BJ741" s="68"/>
      <c r="BK741" s="68"/>
      <c r="BL741" s="68"/>
      <c r="BM741" s="68"/>
      <c r="BN741" s="68"/>
      <c r="BO741" s="68"/>
      <c r="BP741" s="68"/>
      <c r="BQ741" s="68"/>
      <c r="BR741" s="68"/>
      <c r="BS741" s="68"/>
      <c r="BT741" s="68"/>
      <c r="BU741" s="68"/>
      <c r="BV741" s="68"/>
      <c r="BW741" s="68"/>
      <c r="BX741" s="68"/>
      <c r="BY741" s="68"/>
    </row>
    <row r="742" spans="1:77" x14ac:dyDescent="0.35">
      <c r="A742" s="68"/>
      <c r="B742" s="227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  <c r="AV742" s="68"/>
      <c r="AW742" s="68"/>
      <c r="AX742" s="68"/>
      <c r="AY742" s="68"/>
      <c r="AZ742" s="68"/>
      <c r="BA742" s="68"/>
      <c r="BB742" s="68"/>
      <c r="BC742" s="68"/>
      <c r="BD742" s="68"/>
      <c r="BE742" s="68"/>
      <c r="BF742" s="68"/>
      <c r="BG742" s="68"/>
      <c r="BH742" s="68"/>
      <c r="BI742" s="68"/>
      <c r="BJ742" s="68"/>
      <c r="BK742" s="68"/>
      <c r="BL742" s="68"/>
      <c r="BM742" s="68"/>
      <c r="BN742" s="68"/>
      <c r="BO742" s="68"/>
      <c r="BP742" s="68"/>
      <c r="BQ742" s="68"/>
      <c r="BR742" s="68"/>
      <c r="BS742" s="68"/>
      <c r="BT742" s="68"/>
      <c r="BU742" s="68"/>
      <c r="BV742" s="68"/>
      <c r="BW742" s="68"/>
      <c r="BX742" s="68"/>
      <c r="BY742" s="68"/>
    </row>
    <row r="743" spans="1:77" x14ac:dyDescent="0.35">
      <c r="A743" s="68"/>
      <c r="B743" s="227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  <c r="AV743" s="68"/>
      <c r="AW743" s="68"/>
      <c r="AX743" s="68"/>
      <c r="AY743" s="68"/>
      <c r="AZ743" s="68"/>
      <c r="BA743" s="68"/>
      <c r="BB743" s="68"/>
      <c r="BC743" s="68"/>
      <c r="BD743" s="68"/>
      <c r="BE743" s="68"/>
      <c r="BF743" s="68"/>
      <c r="BG743" s="68"/>
      <c r="BH743" s="68"/>
      <c r="BI743" s="68"/>
      <c r="BJ743" s="68"/>
      <c r="BK743" s="68"/>
      <c r="BL743" s="68"/>
      <c r="BM743" s="68"/>
      <c r="BN743" s="68"/>
      <c r="BO743" s="68"/>
      <c r="BP743" s="68"/>
      <c r="BQ743" s="68"/>
      <c r="BR743" s="68"/>
      <c r="BS743" s="68"/>
      <c r="BT743" s="68"/>
      <c r="BU743" s="68"/>
      <c r="BV743" s="68"/>
      <c r="BW743" s="68"/>
      <c r="BX743" s="68"/>
      <c r="BY743" s="68"/>
    </row>
    <row r="744" spans="1:77" x14ac:dyDescent="0.35">
      <c r="A744" s="68"/>
      <c r="B744" s="227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  <c r="AV744" s="68"/>
      <c r="AW744" s="68"/>
      <c r="AX744" s="68"/>
      <c r="AY744" s="68"/>
      <c r="AZ744" s="68"/>
      <c r="BA744" s="68"/>
      <c r="BB744" s="68"/>
      <c r="BC744" s="68"/>
      <c r="BD744" s="68"/>
      <c r="BE744" s="68"/>
      <c r="BF744" s="68"/>
      <c r="BG744" s="68"/>
      <c r="BH744" s="68"/>
      <c r="BI744" s="68"/>
      <c r="BJ744" s="68"/>
      <c r="BK744" s="68"/>
      <c r="BL744" s="68"/>
      <c r="BM744" s="68"/>
      <c r="BN744" s="68"/>
      <c r="BO744" s="68"/>
      <c r="BP744" s="68"/>
      <c r="BQ744" s="68"/>
      <c r="BR744" s="68"/>
      <c r="BS744" s="68"/>
      <c r="BT744" s="68"/>
      <c r="BU744" s="68"/>
      <c r="BV744" s="68"/>
      <c r="BW744" s="68"/>
      <c r="BX744" s="68"/>
      <c r="BY744" s="68"/>
    </row>
    <row r="745" spans="1:77" x14ac:dyDescent="0.35">
      <c r="A745" s="68"/>
      <c r="B745" s="227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  <c r="AV745" s="68"/>
      <c r="AW745" s="68"/>
      <c r="AX745" s="68"/>
      <c r="AY745" s="68"/>
      <c r="AZ745" s="68"/>
      <c r="BA745" s="68"/>
      <c r="BB745" s="68"/>
      <c r="BC745" s="68"/>
      <c r="BD745" s="68"/>
      <c r="BE745" s="68"/>
      <c r="BF745" s="68"/>
      <c r="BG745" s="68"/>
      <c r="BH745" s="68"/>
      <c r="BI745" s="68"/>
      <c r="BJ745" s="68"/>
      <c r="BK745" s="68"/>
      <c r="BL745" s="68"/>
      <c r="BM745" s="68"/>
      <c r="BN745" s="68"/>
      <c r="BO745" s="68"/>
      <c r="BP745" s="68"/>
      <c r="BQ745" s="68"/>
      <c r="BR745" s="68"/>
      <c r="BS745" s="68"/>
      <c r="BT745" s="68"/>
      <c r="BU745" s="68"/>
      <c r="BV745" s="68"/>
      <c r="BW745" s="68"/>
      <c r="BX745" s="68"/>
      <c r="BY745" s="68"/>
    </row>
    <row r="746" spans="1:77" x14ac:dyDescent="0.35">
      <c r="A746" s="68"/>
      <c r="B746" s="227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  <c r="AV746" s="68"/>
      <c r="AW746" s="68"/>
      <c r="AX746" s="68"/>
      <c r="AY746" s="68"/>
      <c r="AZ746" s="68"/>
      <c r="BA746" s="68"/>
      <c r="BB746" s="68"/>
      <c r="BC746" s="68"/>
      <c r="BD746" s="68"/>
      <c r="BE746" s="68"/>
      <c r="BF746" s="68"/>
      <c r="BG746" s="68"/>
      <c r="BH746" s="68"/>
      <c r="BI746" s="68"/>
      <c r="BJ746" s="68"/>
      <c r="BK746" s="68"/>
      <c r="BL746" s="68"/>
      <c r="BM746" s="68"/>
      <c r="BN746" s="68"/>
      <c r="BO746" s="68"/>
      <c r="BP746" s="68"/>
      <c r="BQ746" s="68"/>
      <c r="BR746" s="68"/>
      <c r="BS746" s="68"/>
      <c r="BT746" s="68"/>
      <c r="BU746" s="68"/>
      <c r="BV746" s="68"/>
      <c r="BW746" s="68"/>
      <c r="BX746" s="68"/>
      <c r="BY746" s="68"/>
    </row>
    <row r="747" spans="1:77" x14ac:dyDescent="0.35">
      <c r="A747" s="68"/>
      <c r="B747" s="227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  <c r="AV747" s="68"/>
      <c r="AW747" s="68"/>
      <c r="AX747" s="68"/>
      <c r="AY747" s="68"/>
      <c r="AZ747" s="68"/>
      <c r="BA747" s="68"/>
      <c r="BB747" s="68"/>
      <c r="BC747" s="68"/>
      <c r="BD747" s="68"/>
      <c r="BE747" s="68"/>
      <c r="BF747" s="68"/>
      <c r="BG747" s="68"/>
      <c r="BH747" s="68"/>
      <c r="BI747" s="68"/>
      <c r="BJ747" s="68"/>
      <c r="BK747" s="68"/>
      <c r="BL747" s="68"/>
      <c r="BM747" s="68"/>
      <c r="BN747" s="68"/>
      <c r="BO747" s="68"/>
      <c r="BP747" s="68"/>
      <c r="BQ747" s="68"/>
      <c r="BR747" s="68"/>
      <c r="BS747" s="68"/>
      <c r="BT747" s="68"/>
      <c r="BU747" s="68"/>
      <c r="BV747" s="68"/>
      <c r="BW747" s="68"/>
      <c r="BX747" s="68"/>
      <c r="BY747" s="68"/>
    </row>
    <row r="748" spans="1:77" x14ac:dyDescent="0.35">
      <c r="A748" s="68"/>
      <c r="B748" s="227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  <c r="AV748" s="68"/>
      <c r="AW748" s="68"/>
      <c r="AX748" s="68"/>
      <c r="AY748" s="68"/>
      <c r="AZ748" s="68"/>
      <c r="BA748" s="68"/>
      <c r="BB748" s="68"/>
      <c r="BC748" s="68"/>
      <c r="BD748" s="68"/>
      <c r="BE748" s="68"/>
      <c r="BF748" s="68"/>
      <c r="BG748" s="68"/>
      <c r="BH748" s="68"/>
      <c r="BI748" s="68"/>
      <c r="BJ748" s="68"/>
      <c r="BK748" s="68"/>
      <c r="BL748" s="68"/>
      <c r="BM748" s="68"/>
      <c r="BN748" s="68"/>
      <c r="BO748" s="68"/>
      <c r="BP748" s="68"/>
      <c r="BQ748" s="68"/>
      <c r="BR748" s="68"/>
      <c r="BS748" s="68"/>
      <c r="BT748" s="68"/>
      <c r="BU748" s="68"/>
      <c r="BV748" s="68"/>
      <c r="BW748" s="68"/>
      <c r="BX748" s="68"/>
      <c r="BY748" s="68"/>
    </row>
  </sheetData>
  <mergeCells count="8">
    <mergeCell ref="Z1:AA1"/>
    <mergeCell ref="AB1:AD1"/>
    <mergeCell ref="C1:D1"/>
    <mergeCell ref="H1:J1"/>
    <mergeCell ref="K1:M1"/>
    <mergeCell ref="N1:P1"/>
    <mergeCell ref="Q1:S1"/>
    <mergeCell ref="T1:V1"/>
  </mergeCells>
  <conditionalFormatting sqref="H3:V42 Z3:AD42">
    <cfRule type="expression" dxfId="0" priority="1" stopIfTrue="1">
      <formula>$W3&lt;&gt;0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X164"/>
  <sheetViews>
    <sheetView workbookViewId="0"/>
  </sheetViews>
  <sheetFormatPr baseColWidth="10" defaultRowHeight="14.5" x14ac:dyDescent="0.35"/>
  <sheetData>
    <row r="1" spans="1:76" ht="16" thickBot="1" x14ac:dyDescent="0.4">
      <c r="A1" s="14"/>
      <c r="B1" s="14"/>
      <c r="C1" s="14"/>
      <c r="D1" s="14"/>
      <c r="E1" s="15" t="s">
        <v>65</v>
      </c>
      <c r="F1" s="16"/>
      <c r="G1" s="14"/>
      <c r="H1" s="14"/>
      <c r="I1" s="14"/>
      <c r="J1" s="14"/>
      <c r="K1" s="17"/>
      <c r="L1" s="18" t="s">
        <v>66</v>
      </c>
      <c r="M1" s="19"/>
      <c r="N1" s="19"/>
      <c r="O1" s="20"/>
      <c r="P1" s="21" t="s">
        <v>67</v>
      </c>
      <c r="Q1" s="22"/>
      <c r="R1" s="22"/>
      <c r="S1" s="22"/>
      <c r="T1" s="22"/>
      <c r="U1" s="22"/>
      <c r="V1" s="22"/>
      <c r="W1" s="23"/>
      <c r="X1" s="24" t="s">
        <v>7</v>
      </c>
      <c r="Y1" s="25"/>
      <c r="Z1" s="25"/>
      <c r="AA1" s="25"/>
      <c r="AB1" s="26" t="s">
        <v>68</v>
      </c>
      <c r="AC1" s="27"/>
      <c r="AD1" s="27"/>
      <c r="AE1" s="28"/>
      <c r="AF1" s="29" t="s">
        <v>69</v>
      </c>
      <c r="AG1" s="30"/>
      <c r="AH1" s="30"/>
      <c r="AI1" s="30"/>
      <c r="AJ1" s="30"/>
      <c r="AK1" s="30"/>
      <c r="AL1" s="31"/>
      <c r="AM1" s="32" t="s">
        <v>70</v>
      </c>
      <c r="AN1" s="32"/>
      <c r="AO1" s="33"/>
      <c r="AP1" s="34" t="s">
        <v>71</v>
      </c>
      <c r="AQ1" s="35"/>
      <c r="AR1" s="36" t="s">
        <v>72</v>
      </c>
      <c r="AS1" s="14"/>
      <c r="AT1" s="14"/>
      <c r="AU1" s="37" t="s">
        <v>73</v>
      </c>
      <c r="AV1" s="14"/>
      <c r="AW1" s="14"/>
      <c r="AX1" s="14"/>
      <c r="AY1" s="14"/>
      <c r="AZ1" s="14"/>
      <c r="BA1" s="14"/>
      <c r="BB1" s="14"/>
      <c r="BC1" s="14"/>
      <c r="BD1" s="38"/>
      <c r="BE1" s="38"/>
      <c r="BF1" s="39"/>
      <c r="BG1" s="39"/>
      <c r="BH1" s="40"/>
      <c r="BI1" s="38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76" ht="16" thickBot="1" x14ac:dyDescent="0.4">
      <c r="A2" s="14"/>
      <c r="B2" s="14"/>
      <c r="C2" s="41" t="s">
        <v>74</v>
      </c>
      <c r="D2" s="42"/>
      <c r="E2" s="43" t="s">
        <v>75</v>
      </c>
      <c r="F2" s="44" t="s">
        <v>76</v>
      </c>
      <c r="G2" s="45" t="s">
        <v>77</v>
      </c>
      <c r="H2" s="46"/>
      <c r="I2" s="47"/>
      <c r="J2" s="14"/>
      <c r="K2" s="17"/>
      <c r="L2" s="18" t="s">
        <v>78</v>
      </c>
      <c r="M2" s="20"/>
      <c r="N2" s="18" t="s">
        <v>79</v>
      </c>
      <c r="O2" s="20"/>
      <c r="P2" s="21" t="s">
        <v>78</v>
      </c>
      <c r="Q2" s="22"/>
      <c r="R2" s="22"/>
      <c r="S2" s="23"/>
      <c r="T2" s="21" t="s">
        <v>79</v>
      </c>
      <c r="U2" s="22"/>
      <c r="V2" s="22"/>
      <c r="W2" s="22"/>
      <c r="X2" s="48" t="s">
        <v>80</v>
      </c>
      <c r="Y2" s="49" t="s">
        <v>81</v>
      </c>
      <c r="Z2" s="49"/>
      <c r="AA2" s="50" t="s">
        <v>82</v>
      </c>
      <c r="AB2" s="51" t="s">
        <v>83</v>
      </c>
      <c r="AC2" s="52" t="s">
        <v>84</v>
      </c>
      <c r="AD2" s="52" t="s">
        <v>85</v>
      </c>
      <c r="AE2" s="53" t="s">
        <v>86</v>
      </c>
      <c r="AF2" s="54" t="s">
        <v>87</v>
      </c>
      <c r="AG2" s="55" t="s">
        <v>88</v>
      </c>
      <c r="AH2" s="56" t="s">
        <v>89</v>
      </c>
      <c r="AI2" s="57" t="s">
        <v>90</v>
      </c>
      <c r="AJ2" s="58"/>
      <c r="AK2" s="57" t="s">
        <v>91</v>
      </c>
      <c r="AL2" s="59"/>
      <c r="AM2" s="60" t="s">
        <v>92</v>
      </c>
      <c r="AN2" s="61" t="s">
        <v>93</v>
      </c>
      <c r="AO2" s="62"/>
      <c r="AP2" s="63" t="s">
        <v>94</v>
      </c>
      <c r="AQ2" s="64" t="s">
        <v>39</v>
      </c>
      <c r="AR2" s="36" t="s">
        <v>95</v>
      </c>
      <c r="AS2" s="65" t="s">
        <v>96</v>
      </c>
      <c r="AT2" s="66"/>
      <c r="AU2" s="67" t="s">
        <v>97</v>
      </c>
      <c r="AV2" s="14"/>
      <c r="AW2" s="68"/>
      <c r="AX2" s="68"/>
      <c r="AY2" s="68"/>
      <c r="AZ2" s="68"/>
      <c r="BA2" s="68"/>
      <c r="BB2" s="68"/>
      <c r="BC2" s="68"/>
      <c r="BD2" s="68"/>
      <c r="BE2" s="38"/>
      <c r="BF2" s="39"/>
      <c r="BG2" s="39"/>
      <c r="BH2" s="40"/>
      <c r="BI2" s="38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</row>
    <row r="3" spans="1:76" ht="15" thickBot="1" x14ac:dyDescent="0.4">
      <c r="A3" s="69"/>
      <c r="B3" s="70" t="s">
        <v>73</v>
      </c>
      <c r="C3" s="71" t="s">
        <v>98</v>
      </c>
      <c r="D3" s="72" t="s">
        <v>99</v>
      </c>
      <c r="E3" s="73" t="s">
        <v>100</v>
      </c>
      <c r="F3" s="74" t="s">
        <v>101</v>
      </c>
      <c r="G3" s="75" t="s">
        <v>102</v>
      </c>
      <c r="H3" s="76" t="s">
        <v>103</v>
      </c>
      <c r="I3" s="77" t="s">
        <v>104</v>
      </c>
      <c r="J3" s="78" t="s">
        <v>105</v>
      </c>
      <c r="K3" s="79" t="s">
        <v>16</v>
      </c>
      <c r="L3" s="80" t="s">
        <v>106</v>
      </c>
      <c r="M3" s="81" t="s">
        <v>107</v>
      </c>
      <c r="N3" s="82" t="s">
        <v>106</v>
      </c>
      <c r="O3" s="81" t="s">
        <v>107</v>
      </c>
      <c r="P3" s="83" t="s">
        <v>108</v>
      </c>
      <c r="Q3" s="84" t="s">
        <v>109</v>
      </c>
      <c r="R3" s="84" t="s">
        <v>110</v>
      </c>
      <c r="S3" s="85" t="s">
        <v>111</v>
      </c>
      <c r="T3" s="83" t="s">
        <v>108</v>
      </c>
      <c r="U3" s="86" t="s">
        <v>109</v>
      </c>
      <c r="V3" s="86" t="s">
        <v>110</v>
      </c>
      <c r="W3" s="84" t="s">
        <v>111</v>
      </c>
      <c r="X3" s="87" t="s">
        <v>112</v>
      </c>
      <c r="Y3" s="88" t="s">
        <v>113</v>
      </c>
      <c r="Z3" s="88" t="s">
        <v>114</v>
      </c>
      <c r="AA3" s="89" t="s">
        <v>115</v>
      </c>
      <c r="AB3" s="71" t="s">
        <v>116</v>
      </c>
      <c r="AC3" s="90" t="s">
        <v>117</v>
      </c>
      <c r="AD3" s="90" t="s">
        <v>118</v>
      </c>
      <c r="AE3" s="91" t="s">
        <v>119</v>
      </c>
      <c r="AF3" s="92" t="s">
        <v>120</v>
      </c>
      <c r="AG3" s="93" t="s">
        <v>121</v>
      </c>
      <c r="AH3" s="93" t="s">
        <v>122</v>
      </c>
      <c r="AI3" s="94" t="s">
        <v>123</v>
      </c>
      <c r="AJ3" s="94" t="s">
        <v>124</v>
      </c>
      <c r="AK3" s="94" t="s">
        <v>125</v>
      </c>
      <c r="AL3" s="95" t="s">
        <v>126</v>
      </c>
      <c r="AM3" s="96" t="s">
        <v>127</v>
      </c>
      <c r="AN3" s="97" t="s">
        <v>128</v>
      </c>
      <c r="AO3" s="98" t="s">
        <v>129</v>
      </c>
      <c r="AP3" s="99" t="s">
        <v>130</v>
      </c>
      <c r="AQ3" s="100" t="s">
        <v>131</v>
      </c>
      <c r="AR3" s="101" t="s">
        <v>132</v>
      </c>
      <c r="AS3" s="102" t="s">
        <v>133</v>
      </c>
      <c r="AT3" s="103" t="s">
        <v>134</v>
      </c>
      <c r="AU3" s="104" t="s">
        <v>135</v>
      </c>
      <c r="AV3" s="105"/>
      <c r="AW3" s="68"/>
      <c r="AX3" s="68"/>
      <c r="AY3" s="68"/>
      <c r="AZ3" s="68"/>
      <c r="BA3" s="68"/>
      <c r="BB3" s="68"/>
      <c r="BC3" s="68"/>
      <c r="BD3" s="68"/>
      <c r="BE3" s="106"/>
      <c r="BF3" s="107"/>
      <c r="BG3" s="107"/>
      <c r="BH3" s="108"/>
      <c r="BI3" s="106"/>
      <c r="BJ3" s="109"/>
      <c r="BK3" s="109"/>
      <c r="BL3" s="109"/>
      <c r="BM3" s="109"/>
      <c r="BN3" s="106"/>
      <c r="BO3" s="106"/>
      <c r="BP3" s="107"/>
      <c r="BQ3" s="107"/>
      <c r="BR3" s="107"/>
      <c r="BS3" s="107"/>
      <c r="BT3" s="69"/>
      <c r="BU3" s="107"/>
      <c r="BV3" s="107"/>
      <c r="BW3" s="107"/>
      <c r="BX3" s="107"/>
    </row>
    <row r="4" spans="1:76" x14ac:dyDescent="0.35">
      <c r="A4" s="68"/>
      <c r="B4" s="110">
        <v>1</v>
      </c>
      <c r="C4" s="111">
        <v>2</v>
      </c>
      <c r="D4" s="112">
        <v>3</v>
      </c>
      <c r="E4" s="113">
        <v>12</v>
      </c>
      <c r="F4" s="114">
        <v>0</v>
      </c>
      <c r="G4" s="115">
        <v>100</v>
      </c>
      <c r="H4" s="116">
        <v>1000</v>
      </c>
      <c r="I4" s="117">
        <v>0</v>
      </c>
      <c r="J4" s="118">
        <v>1</v>
      </c>
      <c r="K4" s="119">
        <v>1</v>
      </c>
      <c r="L4" s="120">
        <v>0</v>
      </c>
      <c r="M4" s="121">
        <v>0</v>
      </c>
      <c r="N4" s="122">
        <v>0</v>
      </c>
      <c r="O4" s="123">
        <v>0</v>
      </c>
      <c r="P4" s="124">
        <v>0</v>
      </c>
      <c r="Q4" s="125">
        <v>0</v>
      </c>
      <c r="R4" s="125">
        <v>0</v>
      </c>
      <c r="S4" s="126">
        <v>0</v>
      </c>
      <c r="T4" s="124">
        <v>0</v>
      </c>
      <c r="U4" s="125">
        <v>0</v>
      </c>
      <c r="V4" s="125">
        <v>0</v>
      </c>
      <c r="W4" s="127">
        <v>0</v>
      </c>
      <c r="X4" s="128">
        <v>0</v>
      </c>
      <c r="Y4" s="129">
        <v>0</v>
      </c>
      <c r="Z4" s="129">
        <v>0</v>
      </c>
      <c r="AA4" s="130">
        <v>0</v>
      </c>
      <c r="AB4" s="131">
        <v>0</v>
      </c>
      <c r="AC4" s="132">
        <v>0</v>
      </c>
      <c r="AD4" s="132">
        <v>0</v>
      </c>
      <c r="AE4" s="133">
        <v>0</v>
      </c>
      <c r="AF4" s="134">
        <v>0</v>
      </c>
      <c r="AG4" s="135">
        <v>0</v>
      </c>
      <c r="AH4" s="135">
        <v>0</v>
      </c>
      <c r="AI4" s="136">
        <v>0</v>
      </c>
      <c r="AJ4" s="136">
        <v>0</v>
      </c>
      <c r="AK4" s="136">
        <v>0</v>
      </c>
      <c r="AL4" s="136">
        <v>0</v>
      </c>
      <c r="AM4" s="137">
        <v>0</v>
      </c>
      <c r="AN4" s="138">
        <v>0</v>
      </c>
      <c r="AO4" s="139">
        <v>0</v>
      </c>
      <c r="AP4" s="140">
        <v>400</v>
      </c>
      <c r="AQ4" s="141">
        <v>0</v>
      </c>
      <c r="AR4" s="142">
        <v>0</v>
      </c>
      <c r="AS4" s="143">
        <v>0</v>
      </c>
      <c r="AT4" s="144">
        <v>0</v>
      </c>
      <c r="AU4" s="145" t="b">
        <v>0</v>
      </c>
      <c r="AV4" s="146"/>
      <c r="AW4" s="68"/>
      <c r="AX4" s="68"/>
      <c r="AY4" s="68"/>
      <c r="AZ4" s="68"/>
      <c r="BA4" s="68"/>
      <c r="BB4" s="68"/>
      <c r="BC4" s="68"/>
      <c r="BD4" s="68"/>
      <c r="BE4" s="147"/>
      <c r="BF4" s="148"/>
      <c r="BG4" s="148"/>
      <c r="BH4" s="149"/>
      <c r="BI4" s="147"/>
      <c r="BJ4" s="149"/>
      <c r="BK4" s="147"/>
      <c r="BL4" s="147"/>
      <c r="BM4" s="147"/>
      <c r="BN4" s="147"/>
      <c r="BO4" s="147"/>
      <c r="BP4" s="148"/>
      <c r="BQ4" s="148"/>
      <c r="BR4" s="148"/>
      <c r="BS4" s="148"/>
      <c r="BT4" s="68"/>
      <c r="BU4" s="148"/>
      <c r="BV4" s="148"/>
      <c r="BW4" s="148"/>
      <c r="BX4" s="148"/>
    </row>
    <row r="5" spans="1:76" x14ac:dyDescent="0.35">
      <c r="A5" s="68"/>
      <c r="B5" s="150">
        <v>2</v>
      </c>
      <c r="C5" s="151">
        <v>4</v>
      </c>
      <c r="D5" s="152">
        <v>1</v>
      </c>
      <c r="E5" s="153">
        <v>7.5</v>
      </c>
      <c r="F5" s="154">
        <v>0</v>
      </c>
      <c r="G5" s="115">
        <v>100</v>
      </c>
      <c r="H5" s="116">
        <v>1000</v>
      </c>
      <c r="I5" s="117">
        <v>0</v>
      </c>
      <c r="J5" s="155">
        <v>1</v>
      </c>
      <c r="K5" s="156">
        <v>1</v>
      </c>
      <c r="L5" s="157">
        <v>0</v>
      </c>
      <c r="M5" s="158">
        <v>0</v>
      </c>
      <c r="N5" s="159">
        <v>0</v>
      </c>
      <c r="O5" s="160">
        <v>0</v>
      </c>
      <c r="P5" s="161">
        <v>0</v>
      </c>
      <c r="Q5" s="162">
        <v>0</v>
      </c>
      <c r="R5" s="162">
        <v>0</v>
      </c>
      <c r="S5" s="163">
        <v>0</v>
      </c>
      <c r="T5" s="161">
        <v>0</v>
      </c>
      <c r="U5" s="162">
        <v>0</v>
      </c>
      <c r="V5" s="162">
        <v>0</v>
      </c>
      <c r="W5" s="164">
        <v>0</v>
      </c>
      <c r="X5" s="165">
        <v>0</v>
      </c>
      <c r="Y5" s="166">
        <v>0</v>
      </c>
      <c r="Z5" s="166">
        <v>0</v>
      </c>
      <c r="AA5" s="167">
        <v>0</v>
      </c>
      <c r="AB5" s="151">
        <v>0</v>
      </c>
      <c r="AC5" s="168">
        <v>0</v>
      </c>
      <c r="AD5" s="168">
        <v>0</v>
      </c>
      <c r="AE5" s="169">
        <v>0</v>
      </c>
      <c r="AF5" s="170">
        <v>0</v>
      </c>
      <c r="AG5" s="171">
        <v>0</v>
      </c>
      <c r="AH5" s="171">
        <v>0</v>
      </c>
      <c r="AI5" s="172">
        <v>0</v>
      </c>
      <c r="AJ5" s="172">
        <v>0</v>
      </c>
      <c r="AK5" s="172">
        <v>0</v>
      </c>
      <c r="AL5" s="172">
        <v>0</v>
      </c>
      <c r="AM5" s="173">
        <v>0</v>
      </c>
      <c r="AN5" s="174">
        <v>0</v>
      </c>
      <c r="AO5" s="175">
        <v>0</v>
      </c>
      <c r="AP5" s="140">
        <v>400</v>
      </c>
      <c r="AQ5" s="141">
        <v>0</v>
      </c>
      <c r="AR5" s="142">
        <v>0</v>
      </c>
      <c r="AS5" s="176">
        <v>0</v>
      </c>
      <c r="AT5" s="144">
        <v>0</v>
      </c>
      <c r="AU5" s="177" t="b">
        <v>0</v>
      </c>
      <c r="AV5" s="146"/>
      <c r="AW5" s="68"/>
      <c r="AX5" s="68"/>
      <c r="AY5" s="68"/>
      <c r="AZ5" s="68"/>
      <c r="BA5" s="68"/>
      <c r="BB5" s="68"/>
      <c r="BC5" s="68"/>
      <c r="BD5" s="68"/>
      <c r="BE5" s="147"/>
      <c r="BF5" s="148"/>
      <c r="BG5" s="148"/>
      <c r="BH5" s="149"/>
      <c r="BI5" s="147"/>
      <c r="BJ5" s="149"/>
      <c r="BK5" s="147"/>
      <c r="BL5" s="147"/>
      <c r="BM5" s="147"/>
      <c r="BN5" s="147"/>
      <c r="BO5" s="147"/>
      <c r="BP5" s="148"/>
      <c r="BQ5" s="148"/>
      <c r="BR5" s="148"/>
      <c r="BS5" s="148"/>
      <c r="BT5" s="68"/>
      <c r="BU5" s="148"/>
      <c r="BV5" s="148"/>
      <c r="BW5" s="148"/>
      <c r="BX5" s="148"/>
    </row>
    <row r="6" spans="1:76" x14ac:dyDescent="0.35">
      <c r="A6" s="68"/>
      <c r="B6" s="150">
        <v>3</v>
      </c>
      <c r="C6" s="151">
        <v>1</v>
      </c>
      <c r="D6" s="152">
        <v>2</v>
      </c>
      <c r="E6" s="153">
        <v>24</v>
      </c>
      <c r="F6" s="154">
        <v>0</v>
      </c>
      <c r="G6" s="178">
        <v>1</v>
      </c>
      <c r="H6" s="116">
        <v>1000</v>
      </c>
      <c r="I6" s="117">
        <v>0</v>
      </c>
      <c r="J6" s="155">
        <v>1</v>
      </c>
      <c r="K6" s="156">
        <v>4</v>
      </c>
      <c r="L6" s="157">
        <v>0</v>
      </c>
      <c r="M6" s="158">
        <v>10</v>
      </c>
      <c r="N6" s="159">
        <v>0</v>
      </c>
      <c r="O6" s="160">
        <v>0</v>
      </c>
      <c r="P6" s="161">
        <v>0</v>
      </c>
      <c r="Q6" s="162">
        <v>0</v>
      </c>
      <c r="R6" s="162">
        <v>0</v>
      </c>
      <c r="S6" s="163">
        <v>0</v>
      </c>
      <c r="T6" s="161">
        <v>0</v>
      </c>
      <c r="U6" s="162">
        <v>0</v>
      </c>
      <c r="V6" s="162">
        <v>0</v>
      </c>
      <c r="W6" s="164">
        <v>0</v>
      </c>
      <c r="X6" s="165">
        <v>0</v>
      </c>
      <c r="Y6" s="166">
        <v>0</v>
      </c>
      <c r="Z6" s="166">
        <v>0</v>
      </c>
      <c r="AA6" s="167">
        <v>0</v>
      </c>
      <c r="AB6" s="151">
        <v>0</v>
      </c>
      <c r="AC6" s="168">
        <v>0</v>
      </c>
      <c r="AD6" s="168">
        <v>0</v>
      </c>
      <c r="AE6" s="169">
        <v>0</v>
      </c>
      <c r="AF6" s="170">
        <v>0</v>
      </c>
      <c r="AG6" s="171">
        <v>0</v>
      </c>
      <c r="AH6" s="171">
        <v>0</v>
      </c>
      <c r="AI6" s="172">
        <v>0</v>
      </c>
      <c r="AJ6" s="172">
        <v>0</v>
      </c>
      <c r="AK6" s="172">
        <v>0</v>
      </c>
      <c r="AL6" s="172">
        <v>0</v>
      </c>
      <c r="AM6" s="173">
        <v>0</v>
      </c>
      <c r="AN6" s="174">
        <v>0</v>
      </c>
      <c r="AO6" s="175">
        <v>0</v>
      </c>
      <c r="AP6" s="140">
        <v>2</v>
      </c>
      <c r="AQ6" s="141">
        <v>0</v>
      </c>
      <c r="AR6" s="142">
        <v>0</v>
      </c>
      <c r="AS6" s="179">
        <v>0</v>
      </c>
      <c r="AT6" s="180">
        <v>0</v>
      </c>
      <c r="AU6" s="177" t="b">
        <v>0</v>
      </c>
      <c r="AV6" s="146"/>
      <c r="AW6" s="68"/>
      <c r="AX6" s="68"/>
      <c r="AY6" s="68"/>
      <c r="AZ6" s="68"/>
      <c r="BA6" s="68"/>
      <c r="BB6" s="68"/>
      <c r="BC6" s="68"/>
      <c r="BD6" s="68"/>
      <c r="BE6" s="147"/>
      <c r="BF6" s="147"/>
      <c r="BG6" s="147"/>
      <c r="BH6" s="148"/>
      <c r="BI6" s="148"/>
      <c r="BJ6" s="149"/>
      <c r="BK6" s="147"/>
      <c r="BL6" s="147"/>
      <c r="BM6" s="147"/>
      <c r="BN6" s="147"/>
      <c r="BO6" s="147"/>
      <c r="BP6" s="148"/>
      <c r="BQ6" s="148"/>
      <c r="BR6" s="148"/>
      <c r="BS6" s="148"/>
      <c r="BT6" s="68"/>
      <c r="BU6" s="148"/>
      <c r="BV6" s="148"/>
      <c r="BW6" s="148"/>
      <c r="BX6" s="148"/>
    </row>
    <row r="7" spans="1:76" x14ac:dyDescent="0.35">
      <c r="A7" s="68"/>
      <c r="B7" s="150">
        <v>4</v>
      </c>
      <c r="C7" s="151"/>
      <c r="D7" s="152"/>
      <c r="E7" s="153"/>
      <c r="F7" s="154"/>
      <c r="G7" s="178"/>
      <c r="H7" s="116"/>
      <c r="I7" s="117"/>
      <c r="J7" s="155"/>
      <c r="K7" s="156"/>
      <c r="L7" s="157"/>
      <c r="M7" s="158"/>
      <c r="N7" s="159"/>
      <c r="O7" s="160"/>
      <c r="P7" s="161"/>
      <c r="Q7" s="162"/>
      <c r="R7" s="162"/>
      <c r="S7" s="163"/>
      <c r="T7" s="161"/>
      <c r="U7" s="162"/>
      <c r="V7" s="162"/>
      <c r="W7" s="164"/>
      <c r="X7" s="165"/>
      <c r="Y7" s="166"/>
      <c r="Z7" s="166"/>
      <c r="AA7" s="167"/>
      <c r="AB7" s="151"/>
      <c r="AC7" s="168"/>
      <c r="AD7" s="168"/>
      <c r="AE7" s="169"/>
      <c r="AF7" s="170"/>
      <c r="AG7" s="171"/>
      <c r="AH7" s="171"/>
      <c r="AI7" s="172"/>
      <c r="AJ7" s="172"/>
      <c r="AK7" s="172"/>
      <c r="AL7" s="172"/>
      <c r="AM7" s="173"/>
      <c r="AN7" s="174"/>
      <c r="AO7" s="175"/>
      <c r="AP7" s="140"/>
      <c r="AQ7" s="141"/>
      <c r="AR7" s="142"/>
      <c r="AS7" s="179"/>
      <c r="AT7" s="180"/>
      <c r="AU7" s="177"/>
      <c r="AV7" s="146"/>
      <c r="AW7" s="68"/>
      <c r="AX7" s="68"/>
      <c r="AY7" s="68"/>
      <c r="AZ7" s="68"/>
      <c r="BA7" s="68"/>
      <c r="BB7" s="68"/>
      <c r="BC7" s="68"/>
      <c r="BD7" s="68"/>
      <c r="BE7" s="147"/>
      <c r="BF7" s="147"/>
      <c r="BG7" s="147"/>
      <c r="BH7" s="148"/>
      <c r="BI7" s="148"/>
      <c r="BJ7" s="149"/>
      <c r="BK7" s="147"/>
      <c r="BL7" s="147"/>
      <c r="BM7" s="147"/>
      <c r="BN7" s="147"/>
      <c r="BO7" s="147"/>
      <c r="BP7" s="148"/>
      <c r="BQ7" s="148"/>
      <c r="BR7" s="148"/>
      <c r="BS7" s="148"/>
      <c r="BT7" s="68"/>
      <c r="BU7" s="148"/>
      <c r="BV7" s="148"/>
      <c r="BW7" s="148"/>
      <c r="BX7" s="148"/>
    </row>
    <row r="8" spans="1:76" x14ac:dyDescent="0.35">
      <c r="A8" s="68"/>
      <c r="B8" s="150">
        <v>5</v>
      </c>
      <c r="C8" s="151"/>
      <c r="D8" s="152"/>
      <c r="E8" s="153"/>
      <c r="F8" s="154"/>
      <c r="G8" s="178"/>
      <c r="H8" s="116"/>
      <c r="I8" s="181"/>
      <c r="J8" s="155"/>
      <c r="K8" s="156"/>
      <c r="L8" s="157"/>
      <c r="M8" s="158"/>
      <c r="N8" s="159"/>
      <c r="O8" s="160"/>
      <c r="P8" s="161"/>
      <c r="Q8" s="162"/>
      <c r="R8" s="162"/>
      <c r="S8" s="163"/>
      <c r="T8" s="161"/>
      <c r="U8" s="162"/>
      <c r="V8" s="162"/>
      <c r="W8" s="164"/>
      <c r="X8" s="165"/>
      <c r="Y8" s="166"/>
      <c r="Z8" s="166"/>
      <c r="AA8" s="167"/>
      <c r="AB8" s="151"/>
      <c r="AC8" s="168"/>
      <c r="AD8" s="168"/>
      <c r="AE8" s="169"/>
      <c r="AF8" s="170"/>
      <c r="AG8" s="171"/>
      <c r="AH8" s="171"/>
      <c r="AI8" s="172"/>
      <c r="AJ8" s="172"/>
      <c r="AK8" s="172"/>
      <c r="AL8" s="172"/>
      <c r="AM8" s="173"/>
      <c r="AN8" s="174"/>
      <c r="AO8" s="175"/>
      <c r="AP8" s="140"/>
      <c r="AQ8" s="141"/>
      <c r="AR8" s="182"/>
      <c r="AS8" s="179"/>
      <c r="AT8" s="180"/>
      <c r="AU8" s="177"/>
      <c r="AV8" s="146"/>
      <c r="AW8" s="146"/>
      <c r="AX8" s="149"/>
      <c r="AY8" s="149"/>
      <c r="AZ8" s="149"/>
      <c r="BA8" s="149"/>
      <c r="BB8" s="149"/>
      <c r="BC8" s="149"/>
      <c r="BD8" s="149"/>
      <c r="BE8" s="147"/>
      <c r="BF8" s="147"/>
      <c r="BG8" s="147"/>
      <c r="BH8" s="148"/>
      <c r="BI8" s="148"/>
      <c r="BJ8" s="149"/>
      <c r="BK8" s="147"/>
      <c r="BL8" s="147"/>
      <c r="BM8" s="147"/>
      <c r="BN8" s="147"/>
      <c r="BO8" s="147"/>
      <c r="BP8" s="148"/>
      <c r="BQ8" s="148"/>
      <c r="BR8" s="148"/>
      <c r="BS8" s="148"/>
      <c r="BT8" s="68"/>
      <c r="BU8" s="148"/>
      <c r="BV8" s="148"/>
      <c r="BW8" s="148"/>
      <c r="BX8" s="148"/>
    </row>
    <row r="9" spans="1:76" x14ac:dyDescent="0.35">
      <c r="A9" s="68"/>
      <c r="B9" s="150">
        <v>6</v>
      </c>
      <c r="C9" s="151"/>
      <c r="D9" s="152"/>
      <c r="E9" s="153"/>
      <c r="F9" s="154"/>
      <c r="G9" s="183"/>
      <c r="H9" s="184"/>
      <c r="I9" s="185"/>
      <c r="J9" s="155"/>
      <c r="K9" s="156"/>
      <c r="L9" s="157"/>
      <c r="M9" s="158"/>
      <c r="N9" s="159"/>
      <c r="O9" s="160"/>
      <c r="P9" s="161"/>
      <c r="Q9" s="162"/>
      <c r="R9" s="162"/>
      <c r="S9" s="163"/>
      <c r="T9" s="161"/>
      <c r="U9" s="162"/>
      <c r="V9" s="162"/>
      <c r="W9" s="164"/>
      <c r="X9" s="165"/>
      <c r="Y9" s="166"/>
      <c r="Z9" s="166"/>
      <c r="AA9" s="167"/>
      <c r="AB9" s="151"/>
      <c r="AC9" s="168"/>
      <c r="AD9" s="168"/>
      <c r="AE9" s="169"/>
      <c r="AF9" s="170"/>
      <c r="AG9" s="171"/>
      <c r="AH9" s="171"/>
      <c r="AI9" s="172"/>
      <c r="AJ9" s="172"/>
      <c r="AK9" s="172"/>
      <c r="AL9" s="172"/>
      <c r="AM9" s="173"/>
      <c r="AN9" s="174"/>
      <c r="AO9" s="175"/>
      <c r="AP9" s="140"/>
      <c r="AQ9" s="141"/>
      <c r="AR9" s="182"/>
      <c r="AS9" s="179"/>
      <c r="AT9" s="180"/>
      <c r="AU9" s="177"/>
      <c r="AV9" s="146"/>
      <c r="AW9" s="146"/>
      <c r="AX9" s="149"/>
      <c r="AY9" s="149"/>
      <c r="AZ9" s="149"/>
      <c r="BA9" s="149"/>
      <c r="BB9" s="149"/>
      <c r="BC9" s="149"/>
      <c r="BD9" s="149"/>
      <c r="BE9" s="147"/>
      <c r="BF9" s="147"/>
      <c r="BG9" s="147"/>
      <c r="BH9" s="148"/>
      <c r="BI9" s="148"/>
      <c r="BJ9" s="149"/>
      <c r="BK9" s="147"/>
      <c r="BL9" s="147"/>
      <c r="BM9" s="147"/>
      <c r="BN9" s="147"/>
      <c r="BO9" s="147"/>
      <c r="BP9" s="148"/>
      <c r="BQ9" s="148"/>
      <c r="BR9" s="148"/>
      <c r="BS9" s="148"/>
      <c r="BT9" s="68"/>
      <c r="BU9" s="148"/>
      <c r="BV9" s="148"/>
      <c r="BW9" s="148"/>
      <c r="BX9" s="148"/>
    </row>
    <row r="10" spans="1:76" x14ac:dyDescent="0.35">
      <c r="A10" s="68"/>
      <c r="B10" s="150">
        <v>7</v>
      </c>
      <c r="C10" s="151"/>
      <c r="D10" s="152"/>
      <c r="E10" s="153"/>
      <c r="F10" s="154"/>
      <c r="G10" s="183"/>
      <c r="H10" s="184"/>
      <c r="I10" s="185"/>
      <c r="J10" s="155"/>
      <c r="K10" s="156"/>
      <c r="L10" s="157"/>
      <c r="M10" s="158"/>
      <c r="N10" s="159"/>
      <c r="O10" s="160"/>
      <c r="P10" s="161"/>
      <c r="Q10" s="162"/>
      <c r="R10" s="162"/>
      <c r="S10" s="163"/>
      <c r="T10" s="161"/>
      <c r="U10" s="162"/>
      <c r="V10" s="162"/>
      <c r="W10" s="164"/>
      <c r="X10" s="165"/>
      <c r="Y10" s="166"/>
      <c r="Z10" s="166"/>
      <c r="AA10" s="167"/>
      <c r="AB10" s="151"/>
      <c r="AC10" s="168"/>
      <c r="AD10" s="168"/>
      <c r="AE10" s="169"/>
      <c r="AF10" s="170"/>
      <c r="AG10" s="171"/>
      <c r="AH10" s="171"/>
      <c r="AI10" s="172"/>
      <c r="AJ10" s="172"/>
      <c r="AK10" s="172"/>
      <c r="AL10" s="172"/>
      <c r="AM10" s="173"/>
      <c r="AN10" s="174"/>
      <c r="AO10" s="175"/>
      <c r="AP10" s="140"/>
      <c r="AQ10" s="141"/>
      <c r="AR10" s="182"/>
      <c r="AS10" s="179"/>
      <c r="AT10" s="180"/>
      <c r="AU10" s="177"/>
      <c r="AV10" s="146"/>
      <c r="AW10" s="146"/>
      <c r="AX10" s="149"/>
      <c r="AY10" s="149"/>
      <c r="AZ10" s="149"/>
      <c r="BA10" s="149"/>
      <c r="BB10" s="149"/>
      <c r="BC10" s="149"/>
      <c r="BD10" s="149"/>
      <c r="BE10" s="147"/>
      <c r="BF10" s="147"/>
      <c r="BG10" s="147"/>
      <c r="BH10" s="148"/>
      <c r="BI10" s="148"/>
      <c r="BJ10" s="149"/>
      <c r="BK10" s="147"/>
      <c r="BL10" s="147"/>
      <c r="BM10" s="147"/>
      <c r="BN10" s="147"/>
      <c r="BO10" s="147"/>
      <c r="BP10" s="148"/>
      <c r="BQ10" s="148"/>
      <c r="BR10" s="148"/>
      <c r="BS10" s="148"/>
      <c r="BT10" s="68"/>
      <c r="BU10" s="148"/>
      <c r="BV10" s="148"/>
      <c r="BW10" s="148"/>
      <c r="BX10" s="148"/>
    </row>
    <row r="11" spans="1:76" x14ac:dyDescent="0.35">
      <c r="A11" s="68"/>
      <c r="B11" s="150">
        <v>8</v>
      </c>
      <c r="C11" s="151"/>
      <c r="D11" s="152"/>
      <c r="E11" s="153"/>
      <c r="F11" s="154"/>
      <c r="G11" s="183"/>
      <c r="H11" s="184"/>
      <c r="I11" s="185"/>
      <c r="J11" s="155"/>
      <c r="K11" s="156"/>
      <c r="L11" s="157"/>
      <c r="M11" s="158"/>
      <c r="N11" s="159"/>
      <c r="O11" s="160"/>
      <c r="P11" s="161"/>
      <c r="Q11" s="162"/>
      <c r="R11" s="162"/>
      <c r="S11" s="163"/>
      <c r="T11" s="161"/>
      <c r="U11" s="162"/>
      <c r="V11" s="162"/>
      <c r="W11" s="164"/>
      <c r="X11" s="165"/>
      <c r="Y11" s="166"/>
      <c r="Z11" s="166"/>
      <c r="AA11" s="167"/>
      <c r="AB11" s="151"/>
      <c r="AC11" s="168"/>
      <c r="AD11" s="168"/>
      <c r="AE11" s="169"/>
      <c r="AF11" s="170"/>
      <c r="AG11" s="171"/>
      <c r="AH11" s="171"/>
      <c r="AI11" s="172"/>
      <c r="AJ11" s="172"/>
      <c r="AK11" s="172"/>
      <c r="AL11" s="172"/>
      <c r="AM11" s="173"/>
      <c r="AN11" s="174"/>
      <c r="AO11" s="175"/>
      <c r="AP11" s="140"/>
      <c r="AQ11" s="141"/>
      <c r="AR11" s="182"/>
      <c r="AS11" s="179"/>
      <c r="AT11" s="180"/>
      <c r="AU11" s="177"/>
      <c r="AV11" s="146"/>
      <c r="AW11" s="146"/>
      <c r="AX11" s="149"/>
      <c r="AY11" s="149"/>
      <c r="AZ11" s="149"/>
      <c r="BA11" s="149"/>
      <c r="BB11" s="149"/>
      <c r="BC11" s="149"/>
      <c r="BD11" s="149"/>
      <c r="BE11" s="147"/>
      <c r="BF11" s="147"/>
      <c r="BG11" s="147"/>
      <c r="BH11" s="148"/>
      <c r="BI11" s="148"/>
      <c r="BJ11" s="149"/>
      <c r="BK11" s="147"/>
      <c r="BL11" s="147"/>
      <c r="BM11" s="147"/>
      <c r="BN11" s="147"/>
      <c r="BO11" s="147"/>
      <c r="BP11" s="148"/>
      <c r="BQ11" s="148"/>
      <c r="BR11" s="148"/>
      <c r="BS11" s="148"/>
      <c r="BT11" s="68"/>
      <c r="BU11" s="148"/>
      <c r="BV11" s="148"/>
      <c r="BW11" s="148"/>
      <c r="BX11" s="148"/>
    </row>
    <row r="12" spans="1:76" x14ac:dyDescent="0.35">
      <c r="A12" s="68"/>
      <c r="B12" s="150">
        <v>9</v>
      </c>
      <c r="C12" s="151"/>
      <c r="D12" s="152"/>
      <c r="E12" s="153"/>
      <c r="F12" s="154"/>
      <c r="G12" s="183"/>
      <c r="H12" s="184"/>
      <c r="I12" s="185"/>
      <c r="J12" s="155"/>
      <c r="K12" s="156"/>
      <c r="L12" s="157"/>
      <c r="M12" s="158"/>
      <c r="N12" s="159"/>
      <c r="O12" s="160"/>
      <c r="P12" s="161"/>
      <c r="Q12" s="162"/>
      <c r="R12" s="162"/>
      <c r="S12" s="163"/>
      <c r="T12" s="161"/>
      <c r="U12" s="162"/>
      <c r="V12" s="162"/>
      <c r="W12" s="164"/>
      <c r="X12" s="165"/>
      <c r="Y12" s="166"/>
      <c r="Z12" s="166"/>
      <c r="AA12" s="167"/>
      <c r="AB12" s="151"/>
      <c r="AC12" s="168"/>
      <c r="AD12" s="168"/>
      <c r="AE12" s="169"/>
      <c r="AF12" s="170"/>
      <c r="AG12" s="171"/>
      <c r="AH12" s="171"/>
      <c r="AI12" s="172"/>
      <c r="AJ12" s="172"/>
      <c r="AK12" s="172"/>
      <c r="AL12" s="172"/>
      <c r="AM12" s="173"/>
      <c r="AN12" s="174"/>
      <c r="AO12" s="175"/>
      <c r="AP12" s="140"/>
      <c r="AQ12" s="186"/>
      <c r="AR12" s="182"/>
      <c r="AS12" s="179"/>
      <c r="AT12" s="180"/>
      <c r="AU12" s="177"/>
      <c r="AV12" s="146"/>
      <c r="AW12" s="146"/>
      <c r="AX12" s="149"/>
      <c r="AY12" s="149"/>
      <c r="AZ12" s="149"/>
      <c r="BA12" s="149"/>
      <c r="BB12" s="149"/>
      <c r="BC12" s="149"/>
      <c r="BD12" s="149"/>
      <c r="BE12" s="147"/>
      <c r="BF12" s="147"/>
      <c r="BG12" s="147"/>
      <c r="BH12" s="148"/>
      <c r="BI12" s="148"/>
      <c r="BJ12" s="149"/>
      <c r="BK12" s="147"/>
      <c r="BL12" s="147"/>
      <c r="BM12" s="147"/>
      <c r="BN12" s="147"/>
      <c r="BO12" s="147"/>
      <c r="BP12" s="148"/>
      <c r="BQ12" s="148"/>
      <c r="BR12" s="148"/>
      <c r="BS12" s="148"/>
      <c r="BT12" s="68"/>
      <c r="BU12" s="148"/>
      <c r="BV12" s="148"/>
      <c r="BW12" s="148"/>
      <c r="BX12" s="148"/>
    </row>
    <row r="13" spans="1:76" x14ac:dyDescent="0.35">
      <c r="A13" s="68"/>
      <c r="B13" s="150">
        <v>10</v>
      </c>
      <c r="C13" s="151"/>
      <c r="D13" s="152"/>
      <c r="E13" s="153"/>
      <c r="F13" s="154"/>
      <c r="G13" s="183"/>
      <c r="H13" s="184"/>
      <c r="I13" s="185"/>
      <c r="J13" s="155"/>
      <c r="K13" s="156"/>
      <c r="L13" s="157"/>
      <c r="M13" s="158"/>
      <c r="N13" s="159"/>
      <c r="O13" s="160"/>
      <c r="P13" s="161"/>
      <c r="Q13" s="162"/>
      <c r="R13" s="162"/>
      <c r="S13" s="163"/>
      <c r="T13" s="161"/>
      <c r="U13" s="162"/>
      <c r="V13" s="162"/>
      <c r="W13" s="164"/>
      <c r="X13" s="165"/>
      <c r="Y13" s="166"/>
      <c r="Z13" s="166"/>
      <c r="AA13" s="167"/>
      <c r="AB13" s="151"/>
      <c r="AC13" s="168"/>
      <c r="AD13" s="168"/>
      <c r="AE13" s="169"/>
      <c r="AF13" s="170"/>
      <c r="AG13" s="171"/>
      <c r="AH13" s="171"/>
      <c r="AI13" s="172"/>
      <c r="AJ13" s="172"/>
      <c r="AK13" s="172"/>
      <c r="AL13" s="172"/>
      <c r="AM13" s="173"/>
      <c r="AN13" s="174"/>
      <c r="AO13" s="175"/>
      <c r="AP13" s="140"/>
      <c r="AQ13" s="186"/>
      <c r="AR13" s="182"/>
      <c r="AS13" s="179"/>
      <c r="AT13" s="180"/>
      <c r="AU13" s="177"/>
      <c r="AV13" s="146"/>
      <c r="AW13" s="146"/>
      <c r="AX13" s="149"/>
      <c r="AY13" s="149"/>
      <c r="AZ13" s="149"/>
      <c r="BA13" s="149"/>
      <c r="BB13" s="149"/>
      <c r="BC13" s="149"/>
      <c r="BD13" s="149"/>
      <c r="BE13" s="147"/>
      <c r="BF13" s="147"/>
      <c r="BG13" s="147"/>
      <c r="BH13" s="148"/>
      <c r="BI13" s="148"/>
      <c r="BJ13" s="149"/>
      <c r="BK13" s="147"/>
      <c r="BL13" s="147"/>
      <c r="BM13" s="147"/>
      <c r="BN13" s="147"/>
      <c r="BO13" s="147"/>
      <c r="BP13" s="148"/>
      <c r="BQ13" s="148"/>
      <c r="BR13" s="148"/>
      <c r="BS13" s="148"/>
      <c r="BT13" s="68"/>
      <c r="BU13" s="148"/>
      <c r="BV13" s="148"/>
      <c r="BW13" s="148"/>
      <c r="BX13" s="148"/>
    </row>
    <row r="14" spans="1:76" x14ac:dyDescent="0.35">
      <c r="A14" s="68"/>
      <c r="B14" s="150">
        <v>11</v>
      </c>
      <c r="C14" s="151"/>
      <c r="D14" s="152"/>
      <c r="E14" s="153"/>
      <c r="F14" s="154"/>
      <c r="G14" s="183"/>
      <c r="H14" s="184"/>
      <c r="I14" s="185"/>
      <c r="J14" s="155"/>
      <c r="K14" s="156"/>
      <c r="L14" s="157"/>
      <c r="M14" s="158"/>
      <c r="N14" s="159"/>
      <c r="O14" s="160"/>
      <c r="P14" s="161"/>
      <c r="Q14" s="162"/>
      <c r="R14" s="162"/>
      <c r="S14" s="163"/>
      <c r="T14" s="161"/>
      <c r="U14" s="162"/>
      <c r="V14" s="162"/>
      <c r="W14" s="164"/>
      <c r="X14" s="165"/>
      <c r="Y14" s="166"/>
      <c r="Z14" s="166"/>
      <c r="AA14" s="167"/>
      <c r="AB14" s="151"/>
      <c r="AC14" s="168"/>
      <c r="AD14" s="168"/>
      <c r="AE14" s="169"/>
      <c r="AF14" s="170"/>
      <c r="AG14" s="171"/>
      <c r="AH14" s="171"/>
      <c r="AI14" s="172"/>
      <c r="AJ14" s="172"/>
      <c r="AK14" s="172"/>
      <c r="AL14" s="172"/>
      <c r="AM14" s="173"/>
      <c r="AN14" s="174"/>
      <c r="AO14" s="175"/>
      <c r="AP14" s="140"/>
      <c r="AQ14" s="186"/>
      <c r="AR14" s="182"/>
      <c r="AS14" s="179"/>
      <c r="AT14" s="180"/>
      <c r="AU14" s="177"/>
      <c r="AV14" s="146"/>
      <c r="AW14" s="146"/>
      <c r="AX14" s="149"/>
      <c r="AY14" s="149"/>
      <c r="AZ14" s="149"/>
      <c r="BA14" s="149"/>
      <c r="BB14" s="149"/>
      <c r="BC14" s="149"/>
      <c r="BD14" s="149"/>
      <c r="BE14" s="147"/>
      <c r="BF14" s="147"/>
      <c r="BG14" s="147"/>
      <c r="BH14" s="148"/>
      <c r="BI14" s="148"/>
      <c r="BJ14" s="149"/>
      <c r="BK14" s="147"/>
      <c r="BL14" s="147"/>
      <c r="BM14" s="147"/>
      <c r="BN14" s="147"/>
      <c r="BO14" s="147"/>
      <c r="BP14" s="148"/>
      <c r="BQ14" s="148"/>
      <c r="BR14" s="148"/>
      <c r="BS14" s="148"/>
      <c r="BT14" s="68"/>
      <c r="BU14" s="148"/>
      <c r="BV14" s="148"/>
      <c r="BW14" s="148"/>
      <c r="BX14" s="148"/>
    </row>
    <row r="15" spans="1:76" x14ac:dyDescent="0.35">
      <c r="A15" s="68"/>
      <c r="B15" s="150">
        <v>12</v>
      </c>
      <c r="C15" s="151"/>
      <c r="D15" s="152"/>
      <c r="E15" s="153"/>
      <c r="F15" s="154"/>
      <c r="G15" s="183"/>
      <c r="H15" s="184"/>
      <c r="I15" s="185"/>
      <c r="J15" s="155"/>
      <c r="K15" s="156"/>
      <c r="L15" s="157"/>
      <c r="M15" s="158"/>
      <c r="N15" s="159"/>
      <c r="O15" s="160"/>
      <c r="P15" s="161"/>
      <c r="Q15" s="162"/>
      <c r="R15" s="162"/>
      <c r="S15" s="163"/>
      <c r="T15" s="161"/>
      <c r="U15" s="162"/>
      <c r="V15" s="162"/>
      <c r="W15" s="164"/>
      <c r="X15" s="165"/>
      <c r="Y15" s="166"/>
      <c r="Z15" s="166"/>
      <c r="AA15" s="167"/>
      <c r="AB15" s="151"/>
      <c r="AC15" s="168"/>
      <c r="AD15" s="168"/>
      <c r="AE15" s="169"/>
      <c r="AF15" s="170"/>
      <c r="AG15" s="171"/>
      <c r="AH15" s="171"/>
      <c r="AI15" s="172"/>
      <c r="AJ15" s="172"/>
      <c r="AK15" s="172"/>
      <c r="AL15" s="172"/>
      <c r="AM15" s="173"/>
      <c r="AN15" s="174"/>
      <c r="AO15" s="175"/>
      <c r="AP15" s="140"/>
      <c r="AQ15" s="186"/>
      <c r="AR15" s="182"/>
      <c r="AS15" s="179"/>
      <c r="AT15" s="180"/>
      <c r="AU15" s="177"/>
      <c r="AV15" s="146"/>
      <c r="AW15" s="146"/>
      <c r="AX15" s="149"/>
      <c r="AY15" s="149"/>
      <c r="AZ15" s="149"/>
      <c r="BA15" s="149"/>
      <c r="BB15" s="149"/>
      <c r="BC15" s="149"/>
      <c r="BD15" s="149"/>
      <c r="BE15" s="147"/>
      <c r="BF15" s="147"/>
      <c r="BG15" s="147"/>
      <c r="BH15" s="148"/>
      <c r="BI15" s="148"/>
      <c r="BJ15" s="149"/>
      <c r="BK15" s="147"/>
      <c r="BL15" s="147"/>
      <c r="BM15" s="147"/>
      <c r="BN15" s="147"/>
      <c r="BO15" s="147"/>
      <c r="BP15" s="148"/>
      <c r="BQ15" s="148"/>
      <c r="BR15" s="148"/>
      <c r="BS15" s="148"/>
      <c r="BT15" s="68"/>
      <c r="BU15" s="148"/>
      <c r="BV15" s="148"/>
      <c r="BW15" s="148"/>
      <c r="BX15" s="148"/>
    </row>
    <row r="16" spans="1:76" x14ac:dyDescent="0.35">
      <c r="A16" s="68"/>
      <c r="B16" s="150">
        <v>13</v>
      </c>
      <c r="C16" s="151"/>
      <c r="D16" s="152"/>
      <c r="E16" s="153"/>
      <c r="F16" s="154"/>
      <c r="G16" s="183"/>
      <c r="H16" s="184"/>
      <c r="I16" s="185"/>
      <c r="J16" s="155"/>
      <c r="K16" s="156"/>
      <c r="L16" s="157"/>
      <c r="M16" s="158"/>
      <c r="N16" s="159"/>
      <c r="O16" s="160"/>
      <c r="P16" s="161"/>
      <c r="Q16" s="162"/>
      <c r="R16" s="162"/>
      <c r="S16" s="163"/>
      <c r="T16" s="161"/>
      <c r="U16" s="162"/>
      <c r="V16" s="162"/>
      <c r="W16" s="164"/>
      <c r="X16" s="165"/>
      <c r="Y16" s="166"/>
      <c r="Z16" s="166"/>
      <c r="AA16" s="167"/>
      <c r="AB16" s="151"/>
      <c r="AC16" s="168"/>
      <c r="AD16" s="168"/>
      <c r="AE16" s="169"/>
      <c r="AF16" s="170"/>
      <c r="AG16" s="171"/>
      <c r="AH16" s="171"/>
      <c r="AI16" s="172"/>
      <c r="AJ16" s="172"/>
      <c r="AK16" s="172"/>
      <c r="AL16" s="172"/>
      <c r="AM16" s="173"/>
      <c r="AN16" s="174"/>
      <c r="AO16" s="175"/>
      <c r="AP16" s="140"/>
      <c r="AQ16" s="186"/>
      <c r="AR16" s="182"/>
      <c r="AS16" s="179"/>
      <c r="AT16" s="180"/>
      <c r="AU16" s="177"/>
      <c r="AV16" s="146"/>
      <c r="AW16" s="146"/>
      <c r="AX16" s="149"/>
      <c r="AY16" s="149"/>
      <c r="AZ16" s="149"/>
      <c r="BA16" s="149"/>
      <c r="BB16" s="149"/>
      <c r="BC16" s="149"/>
      <c r="BD16" s="149"/>
      <c r="BE16" s="147"/>
      <c r="BF16" s="147"/>
      <c r="BG16" s="147"/>
      <c r="BH16" s="148"/>
      <c r="BI16" s="148"/>
      <c r="BJ16" s="149"/>
      <c r="BK16" s="147"/>
      <c r="BL16" s="147"/>
      <c r="BM16" s="147"/>
      <c r="BN16" s="147"/>
      <c r="BO16" s="147"/>
      <c r="BP16" s="148"/>
      <c r="BQ16" s="148"/>
      <c r="BR16" s="148"/>
      <c r="BS16" s="148"/>
      <c r="BT16" s="68"/>
      <c r="BU16" s="148"/>
      <c r="BV16" s="148"/>
      <c r="BW16" s="148"/>
      <c r="BX16" s="148"/>
    </row>
    <row r="17" spans="1:76" x14ac:dyDescent="0.35">
      <c r="A17" s="68"/>
      <c r="B17" s="150">
        <v>14</v>
      </c>
      <c r="C17" s="151"/>
      <c r="D17" s="152"/>
      <c r="E17" s="153"/>
      <c r="F17" s="154"/>
      <c r="G17" s="183"/>
      <c r="H17" s="184"/>
      <c r="I17" s="185"/>
      <c r="J17" s="155"/>
      <c r="K17" s="156"/>
      <c r="L17" s="157"/>
      <c r="M17" s="158"/>
      <c r="N17" s="159"/>
      <c r="O17" s="160"/>
      <c r="P17" s="161"/>
      <c r="Q17" s="162"/>
      <c r="R17" s="162"/>
      <c r="S17" s="163"/>
      <c r="T17" s="161"/>
      <c r="U17" s="162"/>
      <c r="V17" s="162"/>
      <c r="W17" s="164"/>
      <c r="X17" s="165"/>
      <c r="Y17" s="166"/>
      <c r="Z17" s="166"/>
      <c r="AA17" s="167"/>
      <c r="AB17" s="151"/>
      <c r="AC17" s="168"/>
      <c r="AD17" s="168"/>
      <c r="AE17" s="169"/>
      <c r="AF17" s="170"/>
      <c r="AG17" s="171"/>
      <c r="AH17" s="171"/>
      <c r="AI17" s="172"/>
      <c r="AJ17" s="172"/>
      <c r="AK17" s="172"/>
      <c r="AL17" s="172"/>
      <c r="AM17" s="173"/>
      <c r="AN17" s="174"/>
      <c r="AO17" s="175"/>
      <c r="AP17" s="140"/>
      <c r="AQ17" s="186"/>
      <c r="AR17" s="182"/>
      <c r="AS17" s="179"/>
      <c r="AT17" s="180"/>
      <c r="AU17" s="177"/>
      <c r="AV17" s="146"/>
      <c r="AW17" s="146"/>
      <c r="AX17" s="149"/>
      <c r="AY17" s="149"/>
      <c r="AZ17" s="149"/>
      <c r="BA17" s="149"/>
      <c r="BB17" s="149"/>
      <c r="BC17" s="149"/>
      <c r="BD17" s="149"/>
      <c r="BE17" s="147"/>
      <c r="BF17" s="147"/>
      <c r="BG17" s="147"/>
      <c r="BH17" s="148"/>
      <c r="BI17" s="148"/>
      <c r="BJ17" s="149"/>
      <c r="BK17" s="147"/>
      <c r="BL17" s="147"/>
      <c r="BM17" s="147"/>
      <c r="BN17" s="147"/>
      <c r="BO17" s="147"/>
      <c r="BP17" s="148"/>
      <c r="BQ17" s="148"/>
      <c r="BR17" s="148"/>
      <c r="BS17" s="148"/>
      <c r="BT17" s="68"/>
      <c r="BU17" s="148"/>
      <c r="BV17" s="148"/>
      <c r="BW17" s="148"/>
      <c r="BX17" s="148"/>
    </row>
    <row r="18" spans="1:76" x14ac:dyDescent="0.35">
      <c r="A18" s="68"/>
      <c r="B18" s="150">
        <v>15</v>
      </c>
      <c r="C18" s="151"/>
      <c r="D18" s="152"/>
      <c r="E18" s="153"/>
      <c r="F18" s="154"/>
      <c r="G18" s="183"/>
      <c r="H18" s="184"/>
      <c r="I18" s="185"/>
      <c r="J18" s="155"/>
      <c r="K18" s="156"/>
      <c r="L18" s="157"/>
      <c r="M18" s="158"/>
      <c r="N18" s="159"/>
      <c r="O18" s="160"/>
      <c r="P18" s="161"/>
      <c r="Q18" s="162"/>
      <c r="R18" s="162"/>
      <c r="S18" s="163"/>
      <c r="T18" s="161"/>
      <c r="U18" s="162"/>
      <c r="V18" s="162"/>
      <c r="W18" s="164"/>
      <c r="X18" s="165"/>
      <c r="Y18" s="166"/>
      <c r="Z18" s="166"/>
      <c r="AA18" s="167"/>
      <c r="AB18" s="151"/>
      <c r="AC18" s="168"/>
      <c r="AD18" s="168"/>
      <c r="AE18" s="169"/>
      <c r="AF18" s="170"/>
      <c r="AG18" s="171"/>
      <c r="AH18" s="171"/>
      <c r="AI18" s="172"/>
      <c r="AJ18" s="172"/>
      <c r="AK18" s="172"/>
      <c r="AL18" s="172"/>
      <c r="AM18" s="173"/>
      <c r="AN18" s="174"/>
      <c r="AO18" s="175"/>
      <c r="AP18" s="140"/>
      <c r="AQ18" s="186"/>
      <c r="AR18" s="182"/>
      <c r="AS18" s="176"/>
      <c r="AT18" s="144"/>
      <c r="AU18" s="177"/>
      <c r="AV18" s="146"/>
      <c r="AW18" s="146"/>
      <c r="AX18" s="68"/>
      <c r="AY18" s="146"/>
      <c r="AZ18" s="146"/>
      <c r="BA18" s="147"/>
      <c r="BB18" s="147"/>
      <c r="BC18" s="147"/>
      <c r="BD18" s="147"/>
      <c r="BE18" s="147"/>
      <c r="BF18" s="147"/>
      <c r="BG18" s="147"/>
      <c r="BH18" s="148"/>
      <c r="BI18" s="148"/>
      <c r="BJ18" s="149"/>
      <c r="BK18" s="147"/>
      <c r="BL18" s="147"/>
      <c r="BM18" s="147"/>
      <c r="BN18" s="147"/>
      <c r="BO18" s="147"/>
      <c r="BP18" s="148"/>
      <c r="BQ18" s="148"/>
      <c r="BR18" s="148"/>
      <c r="BS18" s="148"/>
      <c r="BT18" s="68"/>
      <c r="BU18" s="148"/>
      <c r="BV18" s="148"/>
      <c r="BW18" s="148"/>
      <c r="BX18" s="148"/>
    </row>
    <row r="19" spans="1:76" x14ac:dyDescent="0.35">
      <c r="A19" s="68"/>
      <c r="B19" s="150">
        <v>16</v>
      </c>
      <c r="C19" s="151"/>
      <c r="D19" s="152"/>
      <c r="E19" s="153"/>
      <c r="F19" s="154"/>
      <c r="G19" s="183"/>
      <c r="H19" s="184"/>
      <c r="I19" s="185"/>
      <c r="J19" s="155"/>
      <c r="K19" s="156"/>
      <c r="L19" s="157"/>
      <c r="M19" s="158"/>
      <c r="N19" s="159"/>
      <c r="O19" s="160"/>
      <c r="P19" s="161"/>
      <c r="Q19" s="162"/>
      <c r="R19" s="162"/>
      <c r="S19" s="163"/>
      <c r="T19" s="161"/>
      <c r="U19" s="162"/>
      <c r="V19" s="162"/>
      <c r="W19" s="164"/>
      <c r="X19" s="165"/>
      <c r="Y19" s="166"/>
      <c r="Z19" s="166"/>
      <c r="AA19" s="167"/>
      <c r="AB19" s="151"/>
      <c r="AC19" s="168"/>
      <c r="AD19" s="168"/>
      <c r="AE19" s="169"/>
      <c r="AF19" s="170"/>
      <c r="AG19" s="171"/>
      <c r="AH19" s="171"/>
      <c r="AI19" s="172"/>
      <c r="AJ19" s="172"/>
      <c r="AK19" s="172"/>
      <c r="AL19" s="172"/>
      <c r="AM19" s="173"/>
      <c r="AN19" s="174"/>
      <c r="AO19" s="175"/>
      <c r="AP19" s="140"/>
      <c r="AQ19" s="186"/>
      <c r="AR19" s="182"/>
      <c r="AS19" s="179"/>
      <c r="AT19" s="180"/>
      <c r="AU19" s="177"/>
      <c r="AV19" s="146"/>
      <c r="AW19" s="146"/>
      <c r="AX19" s="147"/>
      <c r="AY19" s="147"/>
      <c r="AZ19" s="148"/>
      <c r="BA19" s="148"/>
      <c r="BB19" s="149"/>
      <c r="BC19" s="147"/>
      <c r="BD19" s="147"/>
      <c r="BE19" s="147"/>
      <c r="BF19" s="147"/>
      <c r="BG19" s="147"/>
      <c r="BH19" s="148"/>
      <c r="BI19" s="148"/>
      <c r="BJ19" s="149"/>
      <c r="BK19" s="147"/>
      <c r="BL19" s="147"/>
      <c r="BM19" s="147"/>
      <c r="BN19" s="147"/>
      <c r="BO19" s="147"/>
      <c r="BP19" s="148"/>
      <c r="BQ19" s="148"/>
      <c r="BR19" s="148"/>
      <c r="BS19" s="148"/>
      <c r="BT19" s="68"/>
      <c r="BU19" s="148"/>
      <c r="BV19" s="148"/>
      <c r="BW19" s="148"/>
      <c r="BX19" s="148"/>
    </row>
    <row r="20" spans="1:76" x14ac:dyDescent="0.35">
      <c r="A20" s="68"/>
      <c r="B20" s="150">
        <v>17</v>
      </c>
      <c r="C20" s="151"/>
      <c r="D20" s="152"/>
      <c r="E20" s="153"/>
      <c r="F20" s="154"/>
      <c r="G20" s="183"/>
      <c r="H20" s="184"/>
      <c r="I20" s="185"/>
      <c r="J20" s="155"/>
      <c r="K20" s="156"/>
      <c r="L20" s="157"/>
      <c r="M20" s="158"/>
      <c r="N20" s="159"/>
      <c r="O20" s="160"/>
      <c r="P20" s="161"/>
      <c r="Q20" s="162"/>
      <c r="R20" s="162"/>
      <c r="S20" s="163"/>
      <c r="T20" s="161"/>
      <c r="U20" s="162"/>
      <c r="V20" s="162"/>
      <c r="W20" s="164"/>
      <c r="X20" s="165"/>
      <c r="Y20" s="166"/>
      <c r="Z20" s="166"/>
      <c r="AA20" s="167"/>
      <c r="AB20" s="151"/>
      <c r="AC20" s="168"/>
      <c r="AD20" s="168"/>
      <c r="AE20" s="169"/>
      <c r="AF20" s="170"/>
      <c r="AG20" s="171"/>
      <c r="AH20" s="171"/>
      <c r="AI20" s="172"/>
      <c r="AJ20" s="172"/>
      <c r="AK20" s="172"/>
      <c r="AL20" s="172"/>
      <c r="AM20" s="173"/>
      <c r="AN20" s="174"/>
      <c r="AO20" s="175"/>
      <c r="AP20" s="140"/>
      <c r="AQ20" s="186"/>
      <c r="AR20" s="182"/>
      <c r="AS20" s="179"/>
      <c r="AT20" s="180"/>
      <c r="AU20" s="187"/>
      <c r="AV20" s="149"/>
      <c r="AW20" s="149"/>
      <c r="AX20" s="149"/>
      <c r="AY20" s="149"/>
      <c r="AZ20" s="149"/>
      <c r="BA20" s="149"/>
      <c r="BB20" s="149"/>
      <c r="BC20" s="147"/>
      <c r="BD20" s="147"/>
      <c r="BE20" s="147"/>
      <c r="BF20" s="147"/>
      <c r="BG20" s="147"/>
      <c r="BH20" s="148"/>
      <c r="BI20" s="148"/>
      <c r="BJ20" s="149"/>
      <c r="BK20" s="147"/>
      <c r="BL20" s="147"/>
      <c r="BM20" s="147"/>
      <c r="BN20" s="147"/>
      <c r="BO20" s="147"/>
      <c r="BP20" s="148"/>
      <c r="BQ20" s="148"/>
      <c r="BR20" s="148"/>
      <c r="BS20" s="148"/>
      <c r="BT20" s="68"/>
      <c r="BU20" s="148"/>
      <c r="BV20" s="148"/>
      <c r="BW20" s="148"/>
      <c r="BX20" s="148"/>
    </row>
    <row r="21" spans="1:76" x14ac:dyDescent="0.35">
      <c r="A21" s="68"/>
      <c r="B21" s="150">
        <v>18</v>
      </c>
      <c r="C21" s="151"/>
      <c r="D21" s="152"/>
      <c r="E21" s="153"/>
      <c r="F21" s="154"/>
      <c r="G21" s="183"/>
      <c r="H21" s="184"/>
      <c r="I21" s="185"/>
      <c r="J21" s="155"/>
      <c r="K21" s="156"/>
      <c r="L21" s="157"/>
      <c r="M21" s="158"/>
      <c r="N21" s="159"/>
      <c r="O21" s="160"/>
      <c r="P21" s="161"/>
      <c r="Q21" s="162"/>
      <c r="R21" s="162"/>
      <c r="S21" s="163"/>
      <c r="T21" s="161"/>
      <c r="U21" s="162"/>
      <c r="V21" s="162"/>
      <c r="W21" s="164"/>
      <c r="X21" s="165"/>
      <c r="Y21" s="166"/>
      <c r="Z21" s="166"/>
      <c r="AA21" s="167"/>
      <c r="AB21" s="151"/>
      <c r="AC21" s="168"/>
      <c r="AD21" s="168"/>
      <c r="AE21" s="169"/>
      <c r="AF21" s="170"/>
      <c r="AG21" s="171"/>
      <c r="AH21" s="171"/>
      <c r="AI21" s="172"/>
      <c r="AJ21" s="172"/>
      <c r="AK21" s="172"/>
      <c r="AL21" s="172"/>
      <c r="AM21" s="173"/>
      <c r="AN21" s="174"/>
      <c r="AO21" s="175"/>
      <c r="AP21" s="140"/>
      <c r="AQ21" s="186"/>
      <c r="AR21" s="182"/>
      <c r="AS21" s="179"/>
      <c r="AT21" s="180"/>
      <c r="AU21" s="187"/>
      <c r="AV21" s="149"/>
      <c r="AW21" s="149"/>
      <c r="AX21" s="149"/>
      <c r="AY21" s="149"/>
      <c r="AZ21" s="149"/>
      <c r="BA21" s="149"/>
      <c r="BB21" s="149"/>
      <c r="BC21" s="147"/>
      <c r="BD21" s="147"/>
      <c r="BE21" s="147"/>
      <c r="BF21" s="147"/>
      <c r="BG21" s="147"/>
      <c r="BH21" s="148"/>
      <c r="BI21" s="148"/>
      <c r="BJ21" s="149"/>
      <c r="BK21" s="147"/>
      <c r="BL21" s="147"/>
      <c r="BM21" s="147"/>
      <c r="BN21" s="147"/>
      <c r="BO21" s="147"/>
      <c r="BP21" s="148"/>
      <c r="BQ21" s="148"/>
      <c r="BR21" s="148"/>
      <c r="BS21" s="148"/>
      <c r="BT21" s="68"/>
      <c r="BU21" s="148"/>
      <c r="BV21" s="148"/>
      <c r="BW21" s="148"/>
      <c r="BX21" s="148"/>
    </row>
    <row r="22" spans="1:76" x14ac:dyDescent="0.35">
      <c r="A22" s="68"/>
      <c r="B22" s="150">
        <v>19</v>
      </c>
      <c r="C22" s="151"/>
      <c r="D22" s="152"/>
      <c r="E22" s="153"/>
      <c r="F22" s="154"/>
      <c r="G22" s="183"/>
      <c r="H22" s="184"/>
      <c r="I22" s="185"/>
      <c r="J22" s="155"/>
      <c r="K22" s="156"/>
      <c r="L22" s="157"/>
      <c r="M22" s="158"/>
      <c r="N22" s="159"/>
      <c r="O22" s="160"/>
      <c r="P22" s="161"/>
      <c r="Q22" s="162"/>
      <c r="R22" s="162"/>
      <c r="S22" s="163"/>
      <c r="T22" s="161"/>
      <c r="U22" s="162"/>
      <c r="V22" s="162"/>
      <c r="W22" s="164"/>
      <c r="X22" s="165"/>
      <c r="Y22" s="166"/>
      <c r="Z22" s="166"/>
      <c r="AA22" s="167"/>
      <c r="AB22" s="151"/>
      <c r="AC22" s="168"/>
      <c r="AD22" s="168"/>
      <c r="AE22" s="169"/>
      <c r="AF22" s="170"/>
      <c r="AG22" s="171"/>
      <c r="AH22" s="171"/>
      <c r="AI22" s="172"/>
      <c r="AJ22" s="172"/>
      <c r="AK22" s="172"/>
      <c r="AL22" s="172"/>
      <c r="AM22" s="173"/>
      <c r="AN22" s="174"/>
      <c r="AO22" s="175"/>
      <c r="AP22" s="140"/>
      <c r="AQ22" s="186"/>
      <c r="AR22" s="182"/>
      <c r="AS22" s="179"/>
      <c r="AT22" s="180"/>
      <c r="AU22" s="187"/>
      <c r="AV22" s="149"/>
      <c r="AW22" s="149"/>
      <c r="AX22" s="149"/>
      <c r="AY22" s="149"/>
      <c r="AZ22" s="149"/>
      <c r="BA22" s="149"/>
      <c r="BB22" s="149"/>
      <c r="BC22" s="147"/>
      <c r="BD22" s="147"/>
      <c r="BE22" s="147"/>
      <c r="BF22" s="147"/>
      <c r="BG22" s="147"/>
      <c r="BH22" s="148"/>
      <c r="BI22" s="148"/>
      <c r="BJ22" s="149"/>
      <c r="BK22" s="147"/>
      <c r="BL22" s="147"/>
      <c r="BM22" s="147"/>
      <c r="BN22" s="147"/>
      <c r="BO22" s="147"/>
      <c r="BP22" s="148"/>
      <c r="BQ22" s="148"/>
      <c r="BR22" s="148"/>
      <c r="BS22" s="148"/>
      <c r="BT22" s="68"/>
      <c r="BU22" s="148"/>
      <c r="BV22" s="148"/>
      <c r="BW22" s="148"/>
      <c r="BX22" s="148"/>
    </row>
    <row r="23" spans="1:76" x14ac:dyDescent="0.35">
      <c r="A23" s="68"/>
      <c r="B23" s="188">
        <v>20</v>
      </c>
      <c r="C23" s="151"/>
      <c r="D23" s="152"/>
      <c r="E23" s="153"/>
      <c r="F23" s="154"/>
      <c r="G23" s="183"/>
      <c r="H23" s="184"/>
      <c r="I23" s="185"/>
      <c r="J23" s="155"/>
      <c r="K23" s="156"/>
      <c r="L23" s="157"/>
      <c r="M23" s="158"/>
      <c r="N23" s="159"/>
      <c r="O23" s="160"/>
      <c r="P23" s="161"/>
      <c r="Q23" s="162"/>
      <c r="R23" s="162"/>
      <c r="S23" s="163"/>
      <c r="T23" s="161"/>
      <c r="U23" s="162"/>
      <c r="V23" s="162"/>
      <c r="W23" s="164"/>
      <c r="X23" s="165"/>
      <c r="Y23" s="166"/>
      <c r="Z23" s="166"/>
      <c r="AA23" s="167"/>
      <c r="AB23" s="151"/>
      <c r="AC23" s="168"/>
      <c r="AD23" s="168"/>
      <c r="AE23" s="169"/>
      <c r="AF23" s="170"/>
      <c r="AG23" s="171"/>
      <c r="AH23" s="171"/>
      <c r="AI23" s="172"/>
      <c r="AJ23" s="172"/>
      <c r="AK23" s="172"/>
      <c r="AL23" s="172"/>
      <c r="AM23" s="173"/>
      <c r="AN23" s="174"/>
      <c r="AO23" s="175"/>
      <c r="AP23" s="189"/>
      <c r="AQ23" s="186"/>
      <c r="AR23" s="182"/>
      <c r="AS23" s="179"/>
      <c r="AT23" s="180"/>
      <c r="AU23" s="187"/>
      <c r="AV23" s="149"/>
      <c r="AW23" s="149"/>
      <c r="AX23" s="149"/>
      <c r="AY23" s="149"/>
      <c r="AZ23" s="149"/>
      <c r="BA23" s="149"/>
      <c r="BB23" s="149"/>
      <c r="BC23" s="147"/>
      <c r="BD23" s="147"/>
      <c r="BE23" s="147"/>
      <c r="BF23" s="147"/>
      <c r="BG23" s="147"/>
      <c r="BH23" s="148"/>
      <c r="BI23" s="148"/>
      <c r="BJ23" s="149"/>
      <c r="BK23" s="147"/>
      <c r="BL23" s="147"/>
      <c r="BM23" s="147"/>
      <c r="BN23" s="147"/>
      <c r="BO23" s="147"/>
      <c r="BP23" s="148"/>
      <c r="BQ23" s="148"/>
      <c r="BR23" s="148"/>
      <c r="BS23" s="148"/>
      <c r="BT23" s="68"/>
      <c r="BU23" s="148"/>
      <c r="BV23" s="148"/>
      <c r="BW23" s="148"/>
      <c r="BX23" s="148"/>
    </row>
    <row r="24" spans="1:76" x14ac:dyDescent="0.35">
      <c r="A24" s="68"/>
      <c r="B24" s="150">
        <v>21</v>
      </c>
      <c r="C24" s="151"/>
      <c r="D24" s="152"/>
      <c r="E24" s="153"/>
      <c r="F24" s="154"/>
      <c r="G24" s="183"/>
      <c r="H24" s="184"/>
      <c r="I24" s="185"/>
      <c r="J24" s="155"/>
      <c r="K24" s="156"/>
      <c r="L24" s="157"/>
      <c r="M24" s="158"/>
      <c r="N24" s="159"/>
      <c r="O24" s="160"/>
      <c r="P24" s="161"/>
      <c r="Q24" s="162"/>
      <c r="R24" s="162"/>
      <c r="S24" s="163"/>
      <c r="T24" s="161"/>
      <c r="U24" s="162"/>
      <c r="V24" s="162"/>
      <c r="W24" s="164"/>
      <c r="X24" s="165"/>
      <c r="Y24" s="166"/>
      <c r="Z24" s="166"/>
      <c r="AA24" s="167"/>
      <c r="AB24" s="151"/>
      <c r="AC24" s="168"/>
      <c r="AD24" s="168"/>
      <c r="AE24" s="169"/>
      <c r="AF24" s="170"/>
      <c r="AG24" s="171"/>
      <c r="AH24" s="171"/>
      <c r="AI24" s="172"/>
      <c r="AJ24" s="172"/>
      <c r="AK24" s="172"/>
      <c r="AL24" s="172"/>
      <c r="AM24" s="173"/>
      <c r="AN24" s="174"/>
      <c r="AO24" s="175"/>
      <c r="AP24" s="140"/>
      <c r="AQ24" s="186"/>
      <c r="AR24" s="182"/>
      <c r="AS24" s="179"/>
      <c r="AT24" s="180"/>
      <c r="AU24" s="187"/>
      <c r="AV24" s="149"/>
      <c r="AW24" s="149"/>
      <c r="AX24" s="149"/>
      <c r="AY24" s="149"/>
      <c r="AZ24" s="149"/>
      <c r="BA24" s="149"/>
      <c r="BB24" s="149"/>
      <c r="BC24" s="147"/>
      <c r="BD24" s="147"/>
      <c r="BE24" s="147"/>
      <c r="BF24" s="147"/>
      <c r="BG24" s="147"/>
      <c r="BH24" s="148"/>
      <c r="BI24" s="148"/>
      <c r="BJ24" s="149"/>
      <c r="BK24" s="147"/>
      <c r="BL24" s="147"/>
      <c r="BM24" s="147"/>
      <c r="BN24" s="147"/>
      <c r="BO24" s="147"/>
      <c r="BP24" s="148"/>
      <c r="BQ24" s="148"/>
      <c r="BR24" s="148"/>
      <c r="BS24" s="148"/>
      <c r="BT24" s="68"/>
      <c r="BU24" s="148"/>
      <c r="BV24" s="148"/>
      <c r="BW24" s="148"/>
      <c r="BX24" s="148"/>
    </row>
    <row r="25" spans="1:76" x14ac:dyDescent="0.35">
      <c r="A25" s="68"/>
      <c r="B25" s="150">
        <v>22</v>
      </c>
      <c r="C25" s="151"/>
      <c r="D25" s="152"/>
      <c r="E25" s="153"/>
      <c r="F25" s="154"/>
      <c r="G25" s="183"/>
      <c r="H25" s="184"/>
      <c r="I25" s="185"/>
      <c r="J25" s="155"/>
      <c r="K25" s="156"/>
      <c r="L25" s="157"/>
      <c r="M25" s="158"/>
      <c r="N25" s="159"/>
      <c r="O25" s="160"/>
      <c r="P25" s="161"/>
      <c r="Q25" s="162"/>
      <c r="R25" s="162"/>
      <c r="S25" s="163"/>
      <c r="T25" s="161"/>
      <c r="U25" s="162"/>
      <c r="V25" s="162"/>
      <c r="W25" s="164"/>
      <c r="X25" s="165"/>
      <c r="Y25" s="166"/>
      <c r="Z25" s="166"/>
      <c r="AA25" s="167"/>
      <c r="AB25" s="151"/>
      <c r="AC25" s="168"/>
      <c r="AD25" s="168"/>
      <c r="AE25" s="169"/>
      <c r="AF25" s="170"/>
      <c r="AG25" s="171"/>
      <c r="AH25" s="171"/>
      <c r="AI25" s="172"/>
      <c r="AJ25" s="172"/>
      <c r="AK25" s="172"/>
      <c r="AL25" s="172"/>
      <c r="AM25" s="173"/>
      <c r="AN25" s="174"/>
      <c r="AO25" s="175"/>
      <c r="AP25" s="140"/>
      <c r="AQ25" s="186"/>
      <c r="AR25" s="182"/>
      <c r="AS25" s="179"/>
      <c r="AT25" s="180"/>
      <c r="AU25" s="187"/>
      <c r="AV25" s="149"/>
      <c r="AW25" s="149"/>
      <c r="AX25" s="149"/>
      <c r="AY25" s="149"/>
      <c r="AZ25" s="149"/>
      <c r="BA25" s="149"/>
      <c r="BB25" s="149"/>
      <c r="BC25" s="147"/>
      <c r="BD25" s="147"/>
      <c r="BE25" s="147"/>
      <c r="BF25" s="147"/>
      <c r="BG25" s="147"/>
      <c r="BH25" s="148"/>
      <c r="BI25" s="148"/>
      <c r="BJ25" s="149"/>
      <c r="BK25" s="147"/>
      <c r="BL25" s="147"/>
      <c r="BM25" s="147"/>
      <c r="BN25" s="147"/>
      <c r="BO25" s="147"/>
      <c r="BP25" s="148"/>
      <c r="BQ25" s="148"/>
      <c r="BR25" s="148"/>
      <c r="BS25" s="148"/>
      <c r="BT25" s="68"/>
      <c r="BU25" s="148"/>
      <c r="BV25" s="148"/>
      <c r="BW25" s="148"/>
      <c r="BX25" s="148"/>
    </row>
    <row r="26" spans="1:76" x14ac:dyDescent="0.35">
      <c r="A26" s="68"/>
      <c r="B26" s="150">
        <v>23</v>
      </c>
      <c r="C26" s="151"/>
      <c r="D26" s="152"/>
      <c r="E26" s="153"/>
      <c r="F26" s="154"/>
      <c r="G26" s="183"/>
      <c r="H26" s="184"/>
      <c r="I26" s="185"/>
      <c r="J26" s="155"/>
      <c r="K26" s="156"/>
      <c r="L26" s="157"/>
      <c r="M26" s="158"/>
      <c r="N26" s="159"/>
      <c r="O26" s="160"/>
      <c r="P26" s="161"/>
      <c r="Q26" s="162"/>
      <c r="R26" s="162"/>
      <c r="S26" s="163"/>
      <c r="T26" s="161"/>
      <c r="U26" s="162"/>
      <c r="V26" s="162"/>
      <c r="W26" s="164"/>
      <c r="X26" s="165"/>
      <c r="Y26" s="166"/>
      <c r="Z26" s="166"/>
      <c r="AA26" s="167"/>
      <c r="AB26" s="151"/>
      <c r="AC26" s="168"/>
      <c r="AD26" s="168"/>
      <c r="AE26" s="169"/>
      <c r="AF26" s="170"/>
      <c r="AG26" s="171"/>
      <c r="AH26" s="171"/>
      <c r="AI26" s="172"/>
      <c r="AJ26" s="172"/>
      <c r="AK26" s="172"/>
      <c r="AL26" s="172"/>
      <c r="AM26" s="173"/>
      <c r="AN26" s="174"/>
      <c r="AO26" s="175"/>
      <c r="AP26" s="140"/>
      <c r="AQ26" s="186"/>
      <c r="AR26" s="182"/>
      <c r="AS26" s="179"/>
      <c r="AT26" s="180"/>
      <c r="AU26" s="187"/>
      <c r="AV26" s="149"/>
      <c r="AW26" s="149"/>
      <c r="AX26" s="149"/>
      <c r="AY26" s="149"/>
      <c r="AZ26" s="149"/>
      <c r="BA26" s="149"/>
      <c r="BB26" s="149"/>
      <c r="BC26" s="147"/>
      <c r="BD26" s="147"/>
      <c r="BE26" s="147"/>
      <c r="BF26" s="147"/>
      <c r="BG26" s="147"/>
      <c r="BH26" s="148"/>
      <c r="BI26" s="148"/>
      <c r="BJ26" s="149"/>
      <c r="BK26" s="147"/>
      <c r="BL26" s="147"/>
      <c r="BM26" s="147"/>
      <c r="BN26" s="147"/>
      <c r="BO26" s="147"/>
      <c r="BP26" s="148"/>
      <c r="BQ26" s="148"/>
      <c r="BR26" s="148"/>
      <c r="BS26" s="148"/>
      <c r="BT26" s="68"/>
      <c r="BU26" s="148"/>
      <c r="BV26" s="148"/>
      <c r="BW26" s="148"/>
      <c r="BX26" s="148"/>
    </row>
    <row r="27" spans="1:76" x14ac:dyDescent="0.35">
      <c r="A27" s="68"/>
      <c r="B27" s="150">
        <v>24</v>
      </c>
      <c r="C27" s="151"/>
      <c r="D27" s="152"/>
      <c r="E27" s="153"/>
      <c r="F27" s="154"/>
      <c r="G27" s="183"/>
      <c r="H27" s="184"/>
      <c r="I27" s="185"/>
      <c r="J27" s="155"/>
      <c r="K27" s="156"/>
      <c r="L27" s="157"/>
      <c r="M27" s="158"/>
      <c r="N27" s="159"/>
      <c r="O27" s="160"/>
      <c r="P27" s="161"/>
      <c r="Q27" s="162"/>
      <c r="R27" s="162"/>
      <c r="S27" s="163"/>
      <c r="T27" s="161"/>
      <c r="U27" s="162"/>
      <c r="V27" s="162"/>
      <c r="W27" s="164"/>
      <c r="X27" s="165"/>
      <c r="Y27" s="166"/>
      <c r="Z27" s="166"/>
      <c r="AA27" s="167"/>
      <c r="AB27" s="151"/>
      <c r="AC27" s="168"/>
      <c r="AD27" s="168"/>
      <c r="AE27" s="169"/>
      <c r="AF27" s="170"/>
      <c r="AG27" s="171"/>
      <c r="AH27" s="171"/>
      <c r="AI27" s="172"/>
      <c r="AJ27" s="172"/>
      <c r="AK27" s="172"/>
      <c r="AL27" s="172"/>
      <c r="AM27" s="173"/>
      <c r="AN27" s="174"/>
      <c r="AO27" s="175"/>
      <c r="AP27" s="140"/>
      <c r="AQ27" s="186"/>
      <c r="AR27" s="182"/>
      <c r="AS27" s="179"/>
      <c r="AT27" s="180"/>
      <c r="AU27" s="187"/>
      <c r="AV27" s="149"/>
      <c r="AW27" s="149"/>
      <c r="AX27" s="149"/>
      <c r="AY27" s="149"/>
      <c r="AZ27" s="149"/>
      <c r="BA27" s="149"/>
      <c r="BB27" s="149"/>
      <c r="BC27" s="147"/>
      <c r="BD27" s="147"/>
      <c r="BE27" s="147"/>
      <c r="BF27" s="147"/>
      <c r="BG27" s="147"/>
      <c r="BH27" s="148"/>
      <c r="BI27" s="148"/>
      <c r="BJ27" s="149"/>
      <c r="BK27" s="147"/>
      <c r="BL27" s="147"/>
      <c r="BM27" s="147"/>
      <c r="BN27" s="147"/>
      <c r="BO27" s="147"/>
      <c r="BP27" s="148"/>
      <c r="BQ27" s="148"/>
      <c r="BR27" s="148"/>
      <c r="BS27" s="148"/>
      <c r="BT27" s="68"/>
      <c r="BU27" s="148"/>
      <c r="BV27" s="148"/>
      <c r="BW27" s="148"/>
      <c r="BX27" s="148"/>
    </row>
    <row r="28" spans="1:76" x14ac:dyDescent="0.35">
      <c r="A28" s="68"/>
      <c r="B28" s="150">
        <v>25</v>
      </c>
      <c r="C28" s="151"/>
      <c r="D28" s="152"/>
      <c r="E28" s="153"/>
      <c r="F28" s="154"/>
      <c r="G28" s="183"/>
      <c r="H28" s="184"/>
      <c r="I28" s="185"/>
      <c r="J28" s="155"/>
      <c r="K28" s="156"/>
      <c r="L28" s="157"/>
      <c r="M28" s="158"/>
      <c r="N28" s="159"/>
      <c r="O28" s="160"/>
      <c r="P28" s="161"/>
      <c r="Q28" s="162"/>
      <c r="R28" s="162"/>
      <c r="S28" s="163"/>
      <c r="T28" s="161"/>
      <c r="U28" s="162"/>
      <c r="V28" s="162"/>
      <c r="W28" s="164"/>
      <c r="X28" s="165"/>
      <c r="Y28" s="166"/>
      <c r="Z28" s="166"/>
      <c r="AA28" s="167"/>
      <c r="AB28" s="151"/>
      <c r="AC28" s="168"/>
      <c r="AD28" s="168"/>
      <c r="AE28" s="169"/>
      <c r="AF28" s="170"/>
      <c r="AG28" s="171"/>
      <c r="AH28" s="171"/>
      <c r="AI28" s="172"/>
      <c r="AJ28" s="172"/>
      <c r="AK28" s="172"/>
      <c r="AL28" s="172"/>
      <c r="AM28" s="173"/>
      <c r="AN28" s="174"/>
      <c r="AO28" s="175"/>
      <c r="AP28" s="140"/>
      <c r="AQ28" s="186"/>
      <c r="AR28" s="182"/>
      <c r="AS28" s="179"/>
      <c r="AT28" s="180"/>
      <c r="AU28" s="187"/>
      <c r="AV28" s="149"/>
      <c r="AW28" s="149"/>
      <c r="AX28" s="149"/>
      <c r="AY28" s="149"/>
      <c r="AZ28" s="149"/>
      <c r="BA28" s="149"/>
      <c r="BB28" s="149"/>
      <c r="BC28" s="147"/>
      <c r="BD28" s="147"/>
      <c r="BE28" s="147"/>
      <c r="BF28" s="147"/>
      <c r="BG28" s="147"/>
      <c r="BH28" s="148"/>
      <c r="BI28" s="148"/>
      <c r="BJ28" s="149"/>
      <c r="BK28" s="147"/>
      <c r="BL28" s="147"/>
      <c r="BM28" s="147"/>
      <c r="BN28" s="147"/>
      <c r="BO28" s="147"/>
      <c r="BP28" s="148"/>
      <c r="BQ28" s="148"/>
      <c r="BR28" s="148"/>
      <c r="BS28" s="148"/>
      <c r="BT28" s="68"/>
      <c r="BU28" s="148"/>
      <c r="BV28" s="148"/>
      <c r="BW28" s="148"/>
      <c r="BX28" s="148"/>
    </row>
    <row r="29" spans="1:76" x14ac:dyDescent="0.35">
      <c r="A29" s="68"/>
      <c r="B29" s="150">
        <v>26</v>
      </c>
      <c r="C29" s="151"/>
      <c r="D29" s="152"/>
      <c r="E29" s="153"/>
      <c r="F29" s="154"/>
      <c r="G29" s="183"/>
      <c r="H29" s="184"/>
      <c r="I29" s="185"/>
      <c r="J29" s="155"/>
      <c r="K29" s="156"/>
      <c r="L29" s="157"/>
      <c r="M29" s="158"/>
      <c r="N29" s="159"/>
      <c r="O29" s="160"/>
      <c r="P29" s="161"/>
      <c r="Q29" s="162"/>
      <c r="R29" s="162"/>
      <c r="S29" s="163"/>
      <c r="T29" s="161"/>
      <c r="U29" s="162"/>
      <c r="V29" s="162"/>
      <c r="W29" s="164"/>
      <c r="X29" s="165"/>
      <c r="Y29" s="166"/>
      <c r="Z29" s="166"/>
      <c r="AA29" s="167"/>
      <c r="AB29" s="151"/>
      <c r="AC29" s="168"/>
      <c r="AD29" s="168"/>
      <c r="AE29" s="169"/>
      <c r="AF29" s="170"/>
      <c r="AG29" s="171"/>
      <c r="AH29" s="171"/>
      <c r="AI29" s="172"/>
      <c r="AJ29" s="172"/>
      <c r="AK29" s="172"/>
      <c r="AL29" s="172"/>
      <c r="AM29" s="173"/>
      <c r="AN29" s="174"/>
      <c r="AO29" s="175"/>
      <c r="AP29" s="140"/>
      <c r="AQ29" s="186"/>
      <c r="AR29" s="182"/>
      <c r="AS29" s="179"/>
      <c r="AT29" s="180"/>
      <c r="AU29" s="187"/>
      <c r="AV29" s="149"/>
      <c r="AW29" s="149"/>
      <c r="AX29" s="149"/>
      <c r="AY29" s="149"/>
      <c r="AZ29" s="149"/>
      <c r="BA29" s="149"/>
      <c r="BB29" s="149"/>
      <c r="BC29" s="147"/>
      <c r="BD29" s="147"/>
      <c r="BE29" s="147"/>
      <c r="BF29" s="147"/>
      <c r="BG29" s="147"/>
      <c r="BH29" s="148"/>
      <c r="BI29" s="148"/>
      <c r="BJ29" s="149"/>
      <c r="BK29" s="147"/>
      <c r="BL29" s="147"/>
      <c r="BM29" s="147"/>
      <c r="BN29" s="147"/>
      <c r="BO29" s="147"/>
      <c r="BP29" s="148"/>
      <c r="BQ29" s="148"/>
      <c r="BR29" s="148"/>
      <c r="BS29" s="148"/>
      <c r="BT29" s="68"/>
      <c r="BU29" s="148"/>
      <c r="BV29" s="148"/>
      <c r="BW29" s="148"/>
      <c r="BX29" s="148"/>
    </row>
    <row r="30" spans="1:76" x14ac:dyDescent="0.35">
      <c r="A30" s="68"/>
      <c r="B30" s="150">
        <v>27</v>
      </c>
      <c r="C30" s="151"/>
      <c r="D30" s="152"/>
      <c r="E30" s="153"/>
      <c r="F30" s="154"/>
      <c r="G30" s="183"/>
      <c r="H30" s="184"/>
      <c r="I30" s="185"/>
      <c r="J30" s="155"/>
      <c r="K30" s="156"/>
      <c r="L30" s="157"/>
      <c r="M30" s="158"/>
      <c r="N30" s="159"/>
      <c r="O30" s="160"/>
      <c r="P30" s="161"/>
      <c r="Q30" s="162"/>
      <c r="R30" s="162"/>
      <c r="S30" s="163"/>
      <c r="T30" s="161"/>
      <c r="U30" s="162"/>
      <c r="V30" s="162"/>
      <c r="W30" s="164"/>
      <c r="X30" s="165"/>
      <c r="Y30" s="166"/>
      <c r="Z30" s="166"/>
      <c r="AA30" s="167"/>
      <c r="AB30" s="151"/>
      <c r="AC30" s="168"/>
      <c r="AD30" s="168"/>
      <c r="AE30" s="169"/>
      <c r="AF30" s="170"/>
      <c r="AG30" s="171"/>
      <c r="AH30" s="171"/>
      <c r="AI30" s="172"/>
      <c r="AJ30" s="172"/>
      <c r="AK30" s="172"/>
      <c r="AL30" s="172"/>
      <c r="AM30" s="173"/>
      <c r="AN30" s="174"/>
      <c r="AO30" s="175"/>
      <c r="AP30" s="140"/>
      <c r="AQ30" s="186"/>
      <c r="AR30" s="182"/>
      <c r="AS30" s="179"/>
      <c r="AT30" s="180"/>
      <c r="AU30" s="187"/>
      <c r="AV30" s="149"/>
      <c r="AW30" s="149"/>
      <c r="AX30" s="149"/>
      <c r="AY30" s="149"/>
      <c r="AZ30" s="149"/>
      <c r="BA30" s="149"/>
      <c r="BB30" s="149"/>
      <c r="BC30" s="147"/>
      <c r="BD30" s="147"/>
      <c r="BE30" s="147"/>
      <c r="BF30" s="147"/>
      <c r="BG30" s="147"/>
      <c r="BH30" s="148"/>
      <c r="BI30" s="148"/>
      <c r="BJ30" s="149"/>
      <c r="BK30" s="147"/>
      <c r="BL30" s="147"/>
      <c r="BM30" s="147"/>
      <c r="BN30" s="147"/>
      <c r="BO30" s="147"/>
      <c r="BP30" s="148"/>
      <c r="BQ30" s="148"/>
      <c r="BR30" s="148"/>
      <c r="BS30" s="148"/>
      <c r="BT30" s="68"/>
      <c r="BU30" s="148"/>
      <c r="BV30" s="148"/>
      <c r="BW30" s="148"/>
      <c r="BX30" s="148"/>
    </row>
    <row r="31" spans="1:76" x14ac:dyDescent="0.35">
      <c r="A31" s="68"/>
      <c r="B31" s="150">
        <v>28</v>
      </c>
      <c r="C31" s="151"/>
      <c r="D31" s="152"/>
      <c r="E31" s="153"/>
      <c r="F31" s="154"/>
      <c r="G31" s="183"/>
      <c r="H31" s="184"/>
      <c r="I31" s="185"/>
      <c r="J31" s="155"/>
      <c r="K31" s="156"/>
      <c r="L31" s="157"/>
      <c r="M31" s="158"/>
      <c r="N31" s="159"/>
      <c r="O31" s="160"/>
      <c r="P31" s="161"/>
      <c r="Q31" s="162"/>
      <c r="R31" s="162"/>
      <c r="S31" s="163"/>
      <c r="T31" s="161"/>
      <c r="U31" s="162"/>
      <c r="V31" s="162"/>
      <c r="W31" s="164"/>
      <c r="X31" s="165"/>
      <c r="Y31" s="166"/>
      <c r="Z31" s="166"/>
      <c r="AA31" s="167"/>
      <c r="AB31" s="151"/>
      <c r="AC31" s="168"/>
      <c r="AD31" s="168"/>
      <c r="AE31" s="169"/>
      <c r="AF31" s="170"/>
      <c r="AG31" s="171"/>
      <c r="AH31" s="171"/>
      <c r="AI31" s="172"/>
      <c r="AJ31" s="172"/>
      <c r="AK31" s="172"/>
      <c r="AL31" s="172"/>
      <c r="AM31" s="173"/>
      <c r="AN31" s="174"/>
      <c r="AO31" s="175"/>
      <c r="AP31" s="140"/>
      <c r="AQ31" s="186"/>
      <c r="AR31" s="182"/>
      <c r="AS31" s="179"/>
      <c r="AT31" s="180"/>
      <c r="AU31" s="187"/>
      <c r="AV31" s="149"/>
      <c r="AW31" s="149"/>
      <c r="AX31" s="149"/>
      <c r="AY31" s="149"/>
      <c r="AZ31" s="149"/>
      <c r="BA31" s="149"/>
      <c r="BB31" s="149"/>
      <c r="BC31" s="147"/>
      <c r="BD31" s="147"/>
      <c r="BE31" s="147"/>
      <c r="BF31" s="147"/>
      <c r="BG31" s="147"/>
      <c r="BH31" s="148"/>
      <c r="BI31" s="148"/>
      <c r="BJ31" s="149"/>
      <c r="BK31" s="147"/>
      <c r="BL31" s="147"/>
      <c r="BM31" s="147"/>
      <c r="BN31" s="147"/>
      <c r="BO31" s="147"/>
      <c r="BP31" s="148"/>
      <c r="BQ31" s="148"/>
      <c r="BR31" s="148"/>
      <c r="BS31" s="148"/>
      <c r="BT31" s="68"/>
      <c r="BU31" s="148"/>
      <c r="BV31" s="148"/>
      <c r="BW31" s="148"/>
      <c r="BX31" s="148"/>
    </row>
    <row r="32" spans="1:76" x14ac:dyDescent="0.35">
      <c r="A32" s="68"/>
      <c r="B32" s="150">
        <v>29</v>
      </c>
      <c r="C32" s="151"/>
      <c r="D32" s="152"/>
      <c r="E32" s="153"/>
      <c r="F32" s="154"/>
      <c r="G32" s="183"/>
      <c r="H32" s="184"/>
      <c r="I32" s="185"/>
      <c r="J32" s="155"/>
      <c r="K32" s="156"/>
      <c r="L32" s="157"/>
      <c r="M32" s="158"/>
      <c r="N32" s="159"/>
      <c r="O32" s="160"/>
      <c r="P32" s="161"/>
      <c r="Q32" s="162"/>
      <c r="R32" s="162"/>
      <c r="S32" s="163"/>
      <c r="T32" s="161"/>
      <c r="U32" s="162"/>
      <c r="V32" s="162"/>
      <c r="W32" s="164"/>
      <c r="X32" s="165"/>
      <c r="Y32" s="166"/>
      <c r="Z32" s="166"/>
      <c r="AA32" s="167"/>
      <c r="AB32" s="151"/>
      <c r="AC32" s="168"/>
      <c r="AD32" s="168"/>
      <c r="AE32" s="169"/>
      <c r="AF32" s="170"/>
      <c r="AG32" s="171"/>
      <c r="AH32" s="171"/>
      <c r="AI32" s="172"/>
      <c r="AJ32" s="172"/>
      <c r="AK32" s="172"/>
      <c r="AL32" s="172"/>
      <c r="AM32" s="173"/>
      <c r="AN32" s="174"/>
      <c r="AO32" s="175"/>
      <c r="AP32" s="140"/>
      <c r="AQ32" s="186"/>
      <c r="AR32" s="182"/>
      <c r="AS32" s="179"/>
      <c r="AT32" s="180"/>
      <c r="AU32" s="187"/>
      <c r="AV32" s="149"/>
      <c r="AW32" s="149"/>
      <c r="AX32" s="149"/>
      <c r="AY32" s="149"/>
      <c r="AZ32" s="149"/>
      <c r="BA32" s="149"/>
      <c r="BB32" s="149"/>
      <c r="BC32" s="147"/>
      <c r="BD32" s="147"/>
      <c r="BE32" s="147"/>
      <c r="BF32" s="147"/>
      <c r="BG32" s="147"/>
      <c r="BH32" s="148"/>
      <c r="BI32" s="148"/>
      <c r="BJ32" s="149"/>
      <c r="BK32" s="147"/>
      <c r="BL32" s="147"/>
      <c r="BM32" s="147"/>
      <c r="BN32" s="147"/>
      <c r="BO32" s="147"/>
      <c r="BP32" s="148"/>
      <c r="BQ32" s="148"/>
      <c r="BR32" s="148"/>
      <c r="BS32" s="148"/>
      <c r="BT32" s="68"/>
      <c r="BU32" s="148"/>
      <c r="BV32" s="148"/>
      <c r="BW32" s="148"/>
      <c r="BX32" s="148"/>
    </row>
    <row r="33" spans="1:76" x14ac:dyDescent="0.35">
      <c r="A33" s="68"/>
      <c r="B33" s="150">
        <v>30</v>
      </c>
      <c r="C33" s="151"/>
      <c r="D33" s="152"/>
      <c r="E33" s="153"/>
      <c r="F33" s="154"/>
      <c r="G33" s="183"/>
      <c r="H33" s="184"/>
      <c r="I33" s="185"/>
      <c r="J33" s="155"/>
      <c r="K33" s="156"/>
      <c r="L33" s="157"/>
      <c r="M33" s="158"/>
      <c r="N33" s="159"/>
      <c r="O33" s="160"/>
      <c r="P33" s="161"/>
      <c r="Q33" s="162"/>
      <c r="R33" s="162"/>
      <c r="S33" s="163"/>
      <c r="T33" s="161"/>
      <c r="U33" s="162"/>
      <c r="V33" s="162"/>
      <c r="W33" s="164"/>
      <c r="X33" s="165"/>
      <c r="Y33" s="166"/>
      <c r="Z33" s="166"/>
      <c r="AA33" s="167"/>
      <c r="AB33" s="151"/>
      <c r="AC33" s="168"/>
      <c r="AD33" s="168"/>
      <c r="AE33" s="169"/>
      <c r="AF33" s="170"/>
      <c r="AG33" s="171"/>
      <c r="AH33" s="171"/>
      <c r="AI33" s="172"/>
      <c r="AJ33" s="172"/>
      <c r="AK33" s="172"/>
      <c r="AL33" s="172"/>
      <c r="AM33" s="173"/>
      <c r="AN33" s="174"/>
      <c r="AO33" s="175"/>
      <c r="AP33" s="140"/>
      <c r="AQ33" s="186"/>
      <c r="AR33" s="182"/>
      <c r="AS33" s="179"/>
      <c r="AT33" s="180"/>
      <c r="AU33" s="187"/>
      <c r="AV33" s="149"/>
      <c r="AW33" s="149"/>
      <c r="AX33" s="149"/>
      <c r="AY33" s="149"/>
      <c r="AZ33" s="149"/>
      <c r="BA33" s="149"/>
      <c r="BB33" s="149"/>
      <c r="BC33" s="147"/>
      <c r="BD33" s="147"/>
      <c r="BE33" s="147"/>
      <c r="BF33" s="147"/>
      <c r="BG33" s="147"/>
      <c r="BH33" s="148"/>
      <c r="BI33" s="148"/>
      <c r="BJ33" s="149"/>
      <c r="BK33" s="147"/>
      <c r="BL33" s="147"/>
      <c r="BM33" s="147"/>
      <c r="BN33" s="147"/>
      <c r="BO33" s="147"/>
      <c r="BP33" s="148"/>
      <c r="BQ33" s="148"/>
      <c r="BR33" s="148"/>
      <c r="BS33" s="148"/>
      <c r="BT33" s="68"/>
      <c r="BU33" s="148"/>
      <c r="BV33" s="148"/>
      <c r="BW33" s="148"/>
      <c r="BX33" s="148"/>
    </row>
    <row r="34" spans="1:76" x14ac:dyDescent="0.35">
      <c r="A34" s="68"/>
      <c r="B34" s="150">
        <v>31</v>
      </c>
      <c r="C34" s="151"/>
      <c r="D34" s="152"/>
      <c r="E34" s="153"/>
      <c r="F34" s="154"/>
      <c r="G34" s="183"/>
      <c r="H34" s="184"/>
      <c r="I34" s="185"/>
      <c r="J34" s="155"/>
      <c r="K34" s="156"/>
      <c r="L34" s="157"/>
      <c r="M34" s="158"/>
      <c r="N34" s="159"/>
      <c r="O34" s="160"/>
      <c r="P34" s="161"/>
      <c r="Q34" s="162"/>
      <c r="R34" s="162"/>
      <c r="S34" s="163"/>
      <c r="T34" s="161"/>
      <c r="U34" s="162"/>
      <c r="V34" s="162"/>
      <c r="W34" s="164"/>
      <c r="X34" s="165"/>
      <c r="Y34" s="166"/>
      <c r="Z34" s="166"/>
      <c r="AA34" s="167"/>
      <c r="AB34" s="151"/>
      <c r="AC34" s="168"/>
      <c r="AD34" s="168"/>
      <c r="AE34" s="169"/>
      <c r="AF34" s="170"/>
      <c r="AG34" s="171"/>
      <c r="AH34" s="171"/>
      <c r="AI34" s="172"/>
      <c r="AJ34" s="172"/>
      <c r="AK34" s="172"/>
      <c r="AL34" s="172"/>
      <c r="AM34" s="173"/>
      <c r="AN34" s="174"/>
      <c r="AO34" s="175"/>
      <c r="AP34" s="140"/>
      <c r="AQ34" s="186"/>
      <c r="AR34" s="182"/>
      <c r="AS34" s="179"/>
      <c r="AT34" s="180"/>
      <c r="AU34" s="187"/>
      <c r="AV34" s="149"/>
      <c r="AW34" s="149"/>
      <c r="AX34" s="149"/>
      <c r="AY34" s="149"/>
      <c r="AZ34" s="149"/>
      <c r="BA34" s="149"/>
      <c r="BB34" s="149"/>
      <c r="BC34" s="147"/>
      <c r="BD34" s="147"/>
      <c r="BE34" s="147"/>
      <c r="BF34" s="147"/>
      <c r="BG34" s="147"/>
      <c r="BH34" s="148"/>
      <c r="BI34" s="148"/>
      <c r="BJ34" s="149"/>
      <c r="BK34" s="147"/>
      <c r="BL34" s="147"/>
      <c r="BM34" s="147"/>
      <c r="BN34" s="147"/>
      <c r="BO34" s="147"/>
      <c r="BP34" s="148"/>
      <c r="BQ34" s="148"/>
      <c r="BR34" s="148"/>
      <c r="BS34" s="148"/>
      <c r="BT34" s="68"/>
      <c r="BU34" s="148"/>
      <c r="BV34" s="148"/>
      <c r="BW34" s="148"/>
      <c r="BX34" s="148"/>
    </row>
    <row r="35" spans="1:76" x14ac:dyDescent="0.35">
      <c r="A35" s="68"/>
      <c r="B35" s="150">
        <v>32</v>
      </c>
      <c r="C35" s="151"/>
      <c r="D35" s="152"/>
      <c r="E35" s="153"/>
      <c r="F35" s="154"/>
      <c r="G35" s="183"/>
      <c r="H35" s="184"/>
      <c r="I35" s="185"/>
      <c r="J35" s="155"/>
      <c r="K35" s="156"/>
      <c r="L35" s="157"/>
      <c r="M35" s="158"/>
      <c r="N35" s="159"/>
      <c r="O35" s="160"/>
      <c r="P35" s="161"/>
      <c r="Q35" s="162"/>
      <c r="R35" s="162"/>
      <c r="S35" s="163"/>
      <c r="T35" s="161"/>
      <c r="U35" s="162"/>
      <c r="V35" s="162"/>
      <c r="W35" s="164"/>
      <c r="X35" s="165"/>
      <c r="Y35" s="166"/>
      <c r="Z35" s="166"/>
      <c r="AA35" s="167"/>
      <c r="AB35" s="151"/>
      <c r="AC35" s="168"/>
      <c r="AD35" s="168"/>
      <c r="AE35" s="169"/>
      <c r="AF35" s="170"/>
      <c r="AG35" s="171"/>
      <c r="AH35" s="171"/>
      <c r="AI35" s="172"/>
      <c r="AJ35" s="172"/>
      <c r="AK35" s="172"/>
      <c r="AL35" s="172"/>
      <c r="AM35" s="173"/>
      <c r="AN35" s="174"/>
      <c r="AO35" s="175"/>
      <c r="AP35" s="140"/>
      <c r="AQ35" s="186"/>
      <c r="AR35" s="182"/>
      <c r="AS35" s="179"/>
      <c r="AT35" s="180"/>
      <c r="AU35" s="187"/>
      <c r="AV35" s="149"/>
      <c r="AW35" s="149"/>
      <c r="AX35" s="149"/>
      <c r="AY35" s="149"/>
      <c r="AZ35" s="149"/>
      <c r="BA35" s="149"/>
      <c r="BB35" s="149"/>
      <c r="BC35" s="147"/>
      <c r="BD35" s="147"/>
      <c r="BE35" s="147"/>
      <c r="BF35" s="147"/>
      <c r="BG35" s="147"/>
      <c r="BH35" s="148"/>
      <c r="BI35" s="148"/>
      <c r="BJ35" s="149"/>
      <c r="BK35" s="147"/>
      <c r="BL35" s="147"/>
      <c r="BM35" s="147"/>
      <c r="BN35" s="147"/>
      <c r="BO35" s="147"/>
      <c r="BP35" s="148"/>
      <c r="BQ35" s="148"/>
      <c r="BR35" s="148"/>
      <c r="BS35" s="148"/>
      <c r="BT35" s="68"/>
      <c r="BU35" s="148"/>
      <c r="BV35" s="148"/>
      <c r="BW35" s="148"/>
      <c r="BX35" s="148"/>
    </row>
    <row r="36" spans="1:76" x14ac:dyDescent="0.35">
      <c r="A36" s="68"/>
      <c r="B36" s="150">
        <v>33</v>
      </c>
      <c r="C36" s="151"/>
      <c r="D36" s="152"/>
      <c r="E36" s="153"/>
      <c r="F36" s="154"/>
      <c r="G36" s="183"/>
      <c r="H36" s="184"/>
      <c r="I36" s="185"/>
      <c r="J36" s="155"/>
      <c r="K36" s="156"/>
      <c r="L36" s="157"/>
      <c r="M36" s="158"/>
      <c r="N36" s="159"/>
      <c r="O36" s="160"/>
      <c r="P36" s="161"/>
      <c r="Q36" s="162"/>
      <c r="R36" s="162"/>
      <c r="S36" s="163"/>
      <c r="T36" s="161"/>
      <c r="U36" s="162"/>
      <c r="V36" s="162"/>
      <c r="W36" s="164"/>
      <c r="X36" s="165"/>
      <c r="Y36" s="166"/>
      <c r="Z36" s="166"/>
      <c r="AA36" s="167"/>
      <c r="AB36" s="151"/>
      <c r="AC36" s="168"/>
      <c r="AD36" s="168"/>
      <c r="AE36" s="169"/>
      <c r="AF36" s="170"/>
      <c r="AG36" s="171"/>
      <c r="AH36" s="171"/>
      <c r="AI36" s="172"/>
      <c r="AJ36" s="172"/>
      <c r="AK36" s="172"/>
      <c r="AL36" s="172"/>
      <c r="AM36" s="173"/>
      <c r="AN36" s="174"/>
      <c r="AO36" s="175"/>
      <c r="AP36" s="140"/>
      <c r="AQ36" s="186"/>
      <c r="AR36" s="182"/>
      <c r="AS36" s="179"/>
      <c r="AT36" s="180"/>
      <c r="AU36" s="177"/>
      <c r="AV36" s="146"/>
      <c r="AW36" s="146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8"/>
      <c r="BI36" s="148"/>
      <c r="BJ36" s="149"/>
      <c r="BK36" s="147"/>
      <c r="BL36" s="147"/>
      <c r="BM36" s="147"/>
      <c r="BN36" s="147"/>
      <c r="BO36" s="147"/>
      <c r="BP36" s="148"/>
      <c r="BQ36" s="148"/>
      <c r="BR36" s="148"/>
      <c r="BS36" s="148"/>
      <c r="BT36" s="68"/>
      <c r="BU36" s="148"/>
      <c r="BV36" s="148"/>
      <c r="BW36" s="148"/>
      <c r="BX36" s="148"/>
    </row>
    <row r="37" spans="1:76" x14ac:dyDescent="0.35">
      <c r="A37" s="68"/>
      <c r="B37" s="150">
        <v>34</v>
      </c>
      <c r="C37" s="151"/>
      <c r="D37" s="152"/>
      <c r="E37" s="153"/>
      <c r="F37" s="154"/>
      <c r="G37" s="183"/>
      <c r="H37" s="184"/>
      <c r="I37" s="185"/>
      <c r="J37" s="155"/>
      <c r="K37" s="156"/>
      <c r="L37" s="157"/>
      <c r="M37" s="158"/>
      <c r="N37" s="159"/>
      <c r="O37" s="160"/>
      <c r="P37" s="161"/>
      <c r="Q37" s="162"/>
      <c r="R37" s="162"/>
      <c r="S37" s="163"/>
      <c r="T37" s="161"/>
      <c r="U37" s="162"/>
      <c r="V37" s="162"/>
      <c r="W37" s="164"/>
      <c r="X37" s="165"/>
      <c r="Y37" s="166"/>
      <c r="Z37" s="166"/>
      <c r="AA37" s="167"/>
      <c r="AB37" s="151"/>
      <c r="AC37" s="168"/>
      <c r="AD37" s="168"/>
      <c r="AE37" s="169"/>
      <c r="AF37" s="170"/>
      <c r="AG37" s="171"/>
      <c r="AH37" s="171"/>
      <c r="AI37" s="172"/>
      <c r="AJ37" s="172"/>
      <c r="AK37" s="172"/>
      <c r="AL37" s="172"/>
      <c r="AM37" s="173"/>
      <c r="AN37" s="174"/>
      <c r="AO37" s="175"/>
      <c r="AP37" s="140"/>
      <c r="AQ37" s="186"/>
      <c r="AR37" s="182"/>
      <c r="AS37" s="179"/>
      <c r="AT37" s="180"/>
      <c r="AU37" s="177"/>
      <c r="AV37" s="146"/>
      <c r="AW37" s="146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8"/>
      <c r="BI37" s="148"/>
      <c r="BJ37" s="149"/>
      <c r="BK37" s="147"/>
      <c r="BL37" s="147"/>
      <c r="BM37" s="147"/>
      <c r="BN37" s="147"/>
      <c r="BO37" s="147"/>
      <c r="BP37" s="148"/>
      <c r="BQ37" s="148"/>
      <c r="BR37" s="148"/>
      <c r="BS37" s="148"/>
      <c r="BT37" s="68"/>
      <c r="BU37" s="148"/>
      <c r="BV37" s="148"/>
      <c r="BW37" s="148"/>
      <c r="BX37" s="148"/>
    </row>
    <row r="38" spans="1:76" x14ac:dyDescent="0.35">
      <c r="A38" s="68"/>
      <c r="B38" s="150">
        <v>35</v>
      </c>
      <c r="C38" s="151"/>
      <c r="D38" s="152"/>
      <c r="E38" s="153"/>
      <c r="F38" s="154"/>
      <c r="G38" s="183"/>
      <c r="H38" s="184"/>
      <c r="I38" s="185"/>
      <c r="J38" s="155"/>
      <c r="K38" s="156"/>
      <c r="L38" s="157"/>
      <c r="M38" s="158"/>
      <c r="N38" s="159"/>
      <c r="O38" s="160"/>
      <c r="P38" s="161"/>
      <c r="Q38" s="162"/>
      <c r="R38" s="162"/>
      <c r="S38" s="163"/>
      <c r="T38" s="161"/>
      <c r="U38" s="162"/>
      <c r="V38" s="162"/>
      <c r="W38" s="164"/>
      <c r="X38" s="165"/>
      <c r="Y38" s="166"/>
      <c r="Z38" s="166"/>
      <c r="AA38" s="167"/>
      <c r="AB38" s="151"/>
      <c r="AC38" s="168"/>
      <c r="AD38" s="168"/>
      <c r="AE38" s="169"/>
      <c r="AF38" s="170"/>
      <c r="AG38" s="171"/>
      <c r="AH38" s="171"/>
      <c r="AI38" s="172"/>
      <c r="AJ38" s="172"/>
      <c r="AK38" s="172"/>
      <c r="AL38" s="172"/>
      <c r="AM38" s="173"/>
      <c r="AN38" s="174"/>
      <c r="AO38" s="175"/>
      <c r="AP38" s="140"/>
      <c r="AQ38" s="186"/>
      <c r="AR38" s="182"/>
      <c r="AS38" s="179"/>
      <c r="AT38" s="180"/>
      <c r="AU38" s="177"/>
      <c r="AV38" s="146"/>
      <c r="AW38" s="146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8"/>
      <c r="BI38" s="148"/>
      <c r="BJ38" s="149"/>
      <c r="BK38" s="147"/>
      <c r="BL38" s="147"/>
      <c r="BM38" s="147"/>
      <c r="BN38" s="147"/>
      <c r="BO38" s="147"/>
      <c r="BP38" s="148"/>
      <c r="BQ38" s="148"/>
      <c r="BR38" s="148"/>
      <c r="BS38" s="148"/>
      <c r="BT38" s="68"/>
      <c r="BU38" s="148"/>
      <c r="BV38" s="68"/>
      <c r="BW38" s="148"/>
      <c r="BX38" s="148"/>
    </row>
    <row r="39" spans="1:76" x14ac:dyDescent="0.35">
      <c r="A39" s="68"/>
      <c r="B39" s="150">
        <v>36</v>
      </c>
      <c r="C39" s="151"/>
      <c r="D39" s="152"/>
      <c r="E39" s="153"/>
      <c r="F39" s="154"/>
      <c r="G39" s="183"/>
      <c r="H39" s="184"/>
      <c r="I39" s="185"/>
      <c r="J39" s="155"/>
      <c r="K39" s="156"/>
      <c r="L39" s="157"/>
      <c r="M39" s="158"/>
      <c r="N39" s="159"/>
      <c r="O39" s="160"/>
      <c r="P39" s="161"/>
      <c r="Q39" s="162"/>
      <c r="R39" s="162"/>
      <c r="S39" s="163"/>
      <c r="T39" s="161"/>
      <c r="U39" s="162"/>
      <c r="V39" s="162"/>
      <c r="W39" s="164"/>
      <c r="X39" s="165"/>
      <c r="Y39" s="166"/>
      <c r="Z39" s="166"/>
      <c r="AA39" s="167"/>
      <c r="AB39" s="151"/>
      <c r="AC39" s="168"/>
      <c r="AD39" s="168"/>
      <c r="AE39" s="169"/>
      <c r="AF39" s="170"/>
      <c r="AG39" s="171"/>
      <c r="AH39" s="171"/>
      <c r="AI39" s="172"/>
      <c r="AJ39" s="172"/>
      <c r="AK39" s="172"/>
      <c r="AL39" s="172"/>
      <c r="AM39" s="173"/>
      <c r="AN39" s="174"/>
      <c r="AO39" s="175"/>
      <c r="AP39" s="140"/>
      <c r="AQ39" s="186"/>
      <c r="AR39" s="182"/>
      <c r="AS39" s="179"/>
      <c r="AT39" s="180"/>
      <c r="AU39" s="177"/>
      <c r="AV39" s="146"/>
      <c r="AW39" s="146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8"/>
      <c r="BI39" s="148"/>
      <c r="BJ39" s="149"/>
      <c r="BK39" s="147"/>
      <c r="BL39" s="147"/>
      <c r="BM39" s="147"/>
      <c r="BN39" s="147"/>
      <c r="BO39" s="147"/>
      <c r="BP39" s="148"/>
      <c r="BQ39" s="148"/>
      <c r="BR39" s="148"/>
      <c r="BS39" s="148"/>
      <c r="BT39" s="68"/>
      <c r="BU39" s="148"/>
      <c r="BV39" s="148"/>
      <c r="BW39" s="148"/>
      <c r="BX39" s="148"/>
    </row>
    <row r="40" spans="1:76" x14ac:dyDescent="0.35">
      <c r="A40" s="68"/>
      <c r="B40" s="150">
        <v>37</v>
      </c>
      <c r="C40" s="151"/>
      <c r="D40" s="152"/>
      <c r="E40" s="153"/>
      <c r="F40" s="154"/>
      <c r="G40" s="183"/>
      <c r="H40" s="184"/>
      <c r="I40" s="185"/>
      <c r="J40" s="155"/>
      <c r="K40" s="156"/>
      <c r="L40" s="157"/>
      <c r="M40" s="158"/>
      <c r="N40" s="159"/>
      <c r="O40" s="160"/>
      <c r="P40" s="161"/>
      <c r="Q40" s="162"/>
      <c r="R40" s="162"/>
      <c r="S40" s="163"/>
      <c r="T40" s="161"/>
      <c r="U40" s="162"/>
      <c r="V40" s="162"/>
      <c r="W40" s="164"/>
      <c r="X40" s="165"/>
      <c r="Y40" s="166"/>
      <c r="Z40" s="166"/>
      <c r="AA40" s="167"/>
      <c r="AB40" s="151"/>
      <c r="AC40" s="168"/>
      <c r="AD40" s="168"/>
      <c r="AE40" s="169"/>
      <c r="AF40" s="170"/>
      <c r="AG40" s="171"/>
      <c r="AH40" s="171"/>
      <c r="AI40" s="172"/>
      <c r="AJ40" s="172"/>
      <c r="AK40" s="172"/>
      <c r="AL40" s="172"/>
      <c r="AM40" s="173"/>
      <c r="AN40" s="174"/>
      <c r="AO40" s="175"/>
      <c r="AP40" s="140"/>
      <c r="AQ40" s="186"/>
      <c r="AR40" s="182"/>
      <c r="AS40" s="179"/>
      <c r="AT40" s="180"/>
      <c r="AU40" s="177"/>
      <c r="AV40" s="146"/>
      <c r="AW40" s="146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8"/>
      <c r="BI40" s="148"/>
      <c r="BJ40" s="149"/>
      <c r="BK40" s="147"/>
      <c r="BL40" s="147"/>
      <c r="BM40" s="147"/>
      <c r="BN40" s="147"/>
      <c r="BO40" s="147"/>
      <c r="BP40" s="148"/>
      <c r="BQ40" s="148"/>
      <c r="BR40" s="148"/>
      <c r="BS40" s="148"/>
      <c r="BT40" s="68"/>
      <c r="BU40" s="148"/>
      <c r="BV40" s="148"/>
      <c r="BW40" s="148"/>
      <c r="BX40" s="148"/>
    </row>
    <row r="41" spans="1:76" x14ac:dyDescent="0.35">
      <c r="A41" s="68"/>
      <c r="B41" s="150">
        <v>38</v>
      </c>
      <c r="C41" s="151"/>
      <c r="D41" s="152"/>
      <c r="E41" s="153"/>
      <c r="F41" s="154"/>
      <c r="G41" s="183"/>
      <c r="H41" s="184"/>
      <c r="I41" s="185"/>
      <c r="J41" s="155"/>
      <c r="K41" s="156"/>
      <c r="L41" s="157"/>
      <c r="M41" s="158"/>
      <c r="N41" s="159"/>
      <c r="O41" s="160"/>
      <c r="P41" s="161"/>
      <c r="Q41" s="162"/>
      <c r="R41" s="162"/>
      <c r="S41" s="163"/>
      <c r="T41" s="161"/>
      <c r="U41" s="162"/>
      <c r="V41" s="162"/>
      <c r="W41" s="164"/>
      <c r="X41" s="165"/>
      <c r="Y41" s="166"/>
      <c r="Z41" s="166"/>
      <c r="AA41" s="167"/>
      <c r="AB41" s="151"/>
      <c r="AC41" s="168"/>
      <c r="AD41" s="168"/>
      <c r="AE41" s="169"/>
      <c r="AF41" s="170"/>
      <c r="AG41" s="171"/>
      <c r="AH41" s="171"/>
      <c r="AI41" s="172"/>
      <c r="AJ41" s="172"/>
      <c r="AK41" s="172"/>
      <c r="AL41" s="172"/>
      <c r="AM41" s="173"/>
      <c r="AN41" s="174"/>
      <c r="AO41" s="175"/>
      <c r="AP41" s="140"/>
      <c r="AQ41" s="186"/>
      <c r="AR41" s="182"/>
      <c r="AS41" s="179"/>
      <c r="AT41" s="180"/>
      <c r="AU41" s="177"/>
      <c r="AV41" s="146"/>
      <c r="AW41" s="146"/>
      <c r="AX41" s="68"/>
      <c r="AY41" s="68"/>
      <c r="AZ41" s="68"/>
      <c r="BA41" s="68"/>
      <c r="BB41" s="68"/>
      <c r="BC41" s="68"/>
      <c r="BD41" s="147"/>
      <c r="BE41" s="147"/>
      <c r="BF41" s="147"/>
      <c r="BG41" s="147"/>
      <c r="BH41" s="148"/>
      <c r="BI41" s="148"/>
      <c r="BJ41" s="149"/>
      <c r="BK41" s="147"/>
      <c r="BL41" s="147"/>
      <c r="BM41" s="147"/>
      <c r="BN41" s="147"/>
      <c r="BO41" s="147"/>
      <c r="BP41" s="148"/>
      <c r="BQ41" s="148"/>
      <c r="BR41" s="148"/>
      <c r="BS41" s="148"/>
      <c r="BT41" s="68"/>
      <c r="BU41" s="148"/>
      <c r="BV41" s="148"/>
      <c r="BW41" s="148"/>
      <c r="BX41" s="148"/>
    </row>
    <row r="42" spans="1:76" x14ac:dyDescent="0.35">
      <c r="A42" s="68"/>
      <c r="B42" s="150">
        <v>39</v>
      </c>
      <c r="C42" s="151"/>
      <c r="D42" s="152"/>
      <c r="E42" s="153"/>
      <c r="F42" s="154"/>
      <c r="G42" s="183"/>
      <c r="H42" s="184"/>
      <c r="I42" s="185"/>
      <c r="J42" s="155"/>
      <c r="K42" s="156"/>
      <c r="L42" s="157"/>
      <c r="M42" s="158"/>
      <c r="N42" s="159"/>
      <c r="O42" s="160"/>
      <c r="P42" s="161"/>
      <c r="Q42" s="162"/>
      <c r="R42" s="162"/>
      <c r="S42" s="163"/>
      <c r="T42" s="161"/>
      <c r="U42" s="162"/>
      <c r="V42" s="162"/>
      <c r="W42" s="164"/>
      <c r="X42" s="165"/>
      <c r="Y42" s="166"/>
      <c r="Z42" s="166"/>
      <c r="AA42" s="167"/>
      <c r="AB42" s="151"/>
      <c r="AC42" s="168"/>
      <c r="AD42" s="168"/>
      <c r="AE42" s="169"/>
      <c r="AF42" s="170"/>
      <c r="AG42" s="171"/>
      <c r="AH42" s="171"/>
      <c r="AI42" s="172"/>
      <c r="AJ42" s="172"/>
      <c r="AK42" s="172"/>
      <c r="AL42" s="172"/>
      <c r="AM42" s="173"/>
      <c r="AN42" s="174"/>
      <c r="AO42" s="175"/>
      <c r="AP42" s="140"/>
      <c r="AQ42" s="186"/>
      <c r="AR42" s="182"/>
      <c r="AS42" s="179"/>
      <c r="AT42" s="180"/>
      <c r="AU42" s="177"/>
      <c r="AV42" s="146"/>
      <c r="AW42" s="146"/>
      <c r="AX42" s="147"/>
      <c r="AY42" s="147"/>
      <c r="AZ42" s="148"/>
      <c r="BA42" s="148"/>
      <c r="BB42" s="149"/>
      <c r="BC42" s="147"/>
      <c r="BD42" s="147"/>
      <c r="BE42" s="147"/>
      <c r="BF42" s="147"/>
      <c r="BG42" s="147"/>
      <c r="BH42" s="148"/>
      <c r="BI42" s="148"/>
      <c r="BJ42" s="149"/>
      <c r="BK42" s="147"/>
      <c r="BL42" s="147"/>
      <c r="BM42" s="147"/>
      <c r="BN42" s="147"/>
      <c r="BO42" s="147"/>
      <c r="BP42" s="148"/>
      <c r="BQ42" s="148"/>
      <c r="BR42" s="148"/>
      <c r="BS42" s="148"/>
      <c r="BT42" s="68"/>
      <c r="BU42" s="148"/>
      <c r="BV42" s="148"/>
      <c r="BW42" s="148"/>
      <c r="BX42" s="148"/>
    </row>
    <row r="43" spans="1:76" ht="15" thickBot="1" x14ac:dyDescent="0.4">
      <c r="A43" s="68"/>
      <c r="B43" s="190">
        <v>40</v>
      </c>
      <c r="C43" s="191"/>
      <c r="D43" s="192"/>
      <c r="E43" s="193"/>
      <c r="F43" s="194"/>
      <c r="G43" s="195"/>
      <c r="H43" s="196"/>
      <c r="I43" s="197"/>
      <c r="J43" s="198"/>
      <c r="K43" s="199"/>
      <c r="L43" s="200"/>
      <c r="M43" s="201"/>
      <c r="N43" s="202"/>
      <c r="O43" s="203"/>
      <c r="P43" s="204"/>
      <c r="Q43" s="205"/>
      <c r="R43" s="205"/>
      <c r="S43" s="206"/>
      <c r="T43" s="204"/>
      <c r="U43" s="205"/>
      <c r="V43" s="205"/>
      <c r="W43" s="207"/>
      <c r="X43" s="208"/>
      <c r="Y43" s="209"/>
      <c r="Z43" s="209"/>
      <c r="AA43" s="210"/>
      <c r="AB43" s="191"/>
      <c r="AC43" s="211"/>
      <c r="AD43" s="211"/>
      <c r="AE43" s="212"/>
      <c r="AF43" s="213"/>
      <c r="AG43" s="214"/>
      <c r="AH43" s="214"/>
      <c r="AI43" s="215"/>
      <c r="AJ43" s="215"/>
      <c r="AK43" s="215"/>
      <c r="AL43" s="215"/>
      <c r="AM43" s="216"/>
      <c r="AN43" s="217"/>
      <c r="AO43" s="218"/>
      <c r="AP43" s="219"/>
      <c r="AQ43" s="220"/>
      <c r="AR43" s="221"/>
      <c r="AS43" s="222"/>
      <c r="AT43" s="223"/>
      <c r="AU43" s="224"/>
      <c r="AV43" s="146"/>
      <c r="AW43" s="146"/>
      <c r="AX43" s="147"/>
      <c r="AY43" s="147"/>
      <c r="AZ43" s="148"/>
      <c r="BA43" s="148"/>
      <c r="BB43" s="149"/>
      <c r="BC43" s="147"/>
      <c r="BD43" s="147"/>
      <c r="BE43" s="147"/>
      <c r="BF43" s="147"/>
      <c r="BG43" s="147"/>
      <c r="BH43" s="148"/>
      <c r="BI43" s="148"/>
      <c r="BJ43" s="149"/>
      <c r="BK43" s="147"/>
      <c r="BL43" s="147"/>
      <c r="BM43" s="147"/>
      <c r="BN43" s="147"/>
      <c r="BO43" s="147"/>
      <c r="BP43" s="148"/>
      <c r="BQ43" s="148"/>
      <c r="BR43" s="148"/>
      <c r="BS43" s="148"/>
      <c r="BT43" s="68"/>
      <c r="BU43" s="148"/>
      <c r="BV43" s="148"/>
      <c r="BW43" s="148"/>
      <c r="BX43" s="148"/>
    </row>
    <row r="44" spans="1:76" x14ac:dyDescent="0.3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147"/>
      <c r="AY44" s="147"/>
      <c r="AZ44" s="148"/>
      <c r="BA44" s="148"/>
      <c r="BB44" s="149"/>
      <c r="BC44" s="147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</row>
    <row r="45" spans="1:76" x14ac:dyDescent="0.3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225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226"/>
      <c r="AR45" s="147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</row>
    <row r="46" spans="1:76" x14ac:dyDescent="0.3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225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226"/>
      <c r="AR46" s="147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</row>
    <row r="47" spans="1:76" x14ac:dyDescent="0.3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225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226"/>
      <c r="AR47" s="147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</row>
    <row r="48" spans="1:76" x14ac:dyDescent="0.3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225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226"/>
      <c r="AR48" s="147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</row>
    <row r="49" spans="1:76" x14ac:dyDescent="0.3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225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226"/>
      <c r="AR49" s="147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</row>
    <row r="50" spans="1:76" x14ac:dyDescent="0.3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225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226"/>
      <c r="AR50" s="147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</row>
    <row r="51" spans="1:76" x14ac:dyDescent="0.3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225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226"/>
      <c r="AR51" s="147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</row>
    <row r="52" spans="1:76" x14ac:dyDescent="0.3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225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226"/>
      <c r="AR52" s="147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</row>
    <row r="53" spans="1:76" x14ac:dyDescent="0.3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225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226"/>
      <c r="AR53" s="147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</row>
    <row r="54" spans="1:76" x14ac:dyDescent="0.3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225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226"/>
      <c r="AR54" s="147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</row>
    <row r="55" spans="1:76" x14ac:dyDescent="0.3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225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226"/>
      <c r="AR55" s="147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</row>
    <row r="56" spans="1:76" x14ac:dyDescent="0.3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225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226"/>
      <c r="AR56" s="147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</row>
    <row r="57" spans="1:76" x14ac:dyDescent="0.3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225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147"/>
      <c r="AR57" s="147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</row>
    <row r="58" spans="1:76" x14ac:dyDescent="0.3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225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147"/>
      <c r="AR58" s="147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</row>
    <row r="59" spans="1:76" x14ac:dyDescent="0.3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227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226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</row>
    <row r="60" spans="1:76" x14ac:dyDescent="0.3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227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226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</row>
    <row r="61" spans="1:76" x14ac:dyDescent="0.3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227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226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</row>
    <row r="62" spans="1:76" x14ac:dyDescent="0.3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227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226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</row>
    <row r="63" spans="1:76" x14ac:dyDescent="0.3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227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226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</row>
    <row r="64" spans="1:76" x14ac:dyDescent="0.3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227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226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</row>
    <row r="65" spans="1:76" x14ac:dyDescent="0.3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227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226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</row>
    <row r="66" spans="1:76" x14ac:dyDescent="0.3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227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226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</row>
    <row r="67" spans="1:76" x14ac:dyDescent="0.3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227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226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</row>
    <row r="68" spans="1:76" x14ac:dyDescent="0.3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227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226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</row>
    <row r="69" spans="1:76" x14ac:dyDescent="0.3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227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226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</row>
    <row r="70" spans="1:76" x14ac:dyDescent="0.3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227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226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</row>
    <row r="71" spans="1:76" x14ac:dyDescent="0.3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227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226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</row>
    <row r="72" spans="1:76" x14ac:dyDescent="0.3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227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226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</row>
    <row r="73" spans="1:76" x14ac:dyDescent="0.3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227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226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</row>
    <row r="74" spans="1:76" x14ac:dyDescent="0.3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227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226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</row>
    <row r="75" spans="1:76" x14ac:dyDescent="0.3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227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226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</row>
    <row r="76" spans="1:76" x14ac:dyDescent="0.3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227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226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</row>
    <row r="77" spans="1:76" x14ac:dyDescent="0.3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227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226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</row>
    <row r="78" spans="1:76" x14ac:dyDescent="0.3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227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226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</row>
    <row r="79" spans="1:76" x14ac:dyDescent="0.3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227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226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</row>
    <row r="80" spans="1:76" x14ac:dyDescent="0.3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227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226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</row>
    <row r="81" spans="1:76" x14ac:dyDescent="0.3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227"/>
      <c r="L81" s="68"/>
      <c r="M81" s="68"/>
      <c r="N81" s="68"/>
      <c r="O81" s="68"/>
      <c r="P81" s="68"/>
      <c r="Q81" s="68"/>
      <c r="R81" s="68"/>
      <c r="S81" s="68"/>
      <c r="T81" s="147"/>
      <c r="U81" s="147"/>
      <c r="V81" s="147"/>
      <c r="W81" s="68"/>
      <c r="X81" s="147"/>
      <c r="Y81" s="147"/>
      <c r="Z81" s="228"/>
      <c r="AA81" s="228"/>
      <c r="AB81" s="228"/>
      <c r="AC81" s="228"/>
      <c r="AD81" s="147"/>
      <c r="AE81" s="14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226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</row>
    <row r="82" spans="1:76" x14ac:dyDescent="0.3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227"/>
      <c r="L82" s="68"/>
      <c r="M82" s="68"/>
      <c r="N82" s="68"/>
      <c r="O82" s="68"/>
      <c r="P82" s="68"/>
      <c r="Q82" s="68"/>
      <c r="R82" s="68"/>
      <c r="S82" s="68"/>
      <c r="T82" s="147"/>
      <c r="U82" s="147"/>
      <c r="V82" s="147"/>
      <c r="W82" s="68"/>
      <c r="X82" s="147"/>
      <c r="Y82" s="147"/>
      <c r="Z82" s="149"/>
      <c r="AA82" s="147"/>
      <c r="AB82" s="147"/>
      <c r="AC82" s="147"/>
      <c r="AD82" s="147"/>
      <c r="AE82" s="14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226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</row>
    <row r="83" spans="1:76" x14ac:dyDescent="0.3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227"/>
      <c r="L83" s="68"/>
      <c r="M83" s="68"/>
      <c r="N83" s="68"/>
      <c r="O83" s="68"/>
      <c r="P83" s="68"/>
      <c r="Q83" s="68"/>
      <c r="R83" s="68"/>
      <c r="S83" s="68"/>
      <c r="T83" s="147"/>
      <c r="U83" s="147"/>
      <c r="V83" s="147"/>
      <c r="W83" s="68"/>
      <c r="X83" s="147"/>
      <c r="Y83" s="147"/>
      <c r="Z83" s="149"/>
      <c r="AA83" s="147"/>
      <c r="AB83" s="147"/>
      <c r="AC83" s="147"/>
      <c r="AD83" s="147"/>
      <c r="AE83" s="147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226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</row>
    <row r="84" spans="1:76" x14ac:dyDescent="0.3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227"/>
      <c r="L84" s="68"/>
      <c r="M84" s="68"/>
      <c r="N84" s="68"/>
      <c r="O84" s="68"/>
      <c r="P84" s="68"/>
      <c r="Q84" s="68"/>
      <c r="R84" s="68"/>
      <c r="S84" s="68"/>
      <c r="T84" s="147"/>
      <c r="U84" s="147"/>
      <c r="V84" s="147"/>
      <c r="W84" s="68"/>
      <c r="X84" s="147"/>
      <c r="Y84" s="147"/>
      <c r="Z84" s="149"/>
      <c r="AA84" s="147"/>
      <c r="AB84" s="147"/>
      <c r="AC84" s="147"/>
      <c r="AD84" s="147"/>
      <c r="AE84" s="147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226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</row>
    <row r="85" spans="1:76" x14ac:dyDescent="0.3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227"/>
      <c r="L85" s="68"/>
      <c r="M85" s="68"/>
      <c r="N85" s="68"/>
      <c r="O85" s="68"/>
      <c r="P85" s="68"/>
      <c r="Q85" s="68"/>
      <c r="R85" s="68"/>
      <c r="S85" s="68"/>
      <c r="T85" s="147"/>
      <c r="U85" s="147"/>
      <c r="V85" s="147"/>
      <c r="W85" s="68"/>
      <c r="X85" s="147"/>
      <c r="Y85" s="147"/>
      <c r="Z85" s="149"/>
      <c r="AA85" s="147"/>
      <c r="AB85" s="147"/>
      <c r="AC85" s="147"/>
      <c r="AD85" s="147"/>
      <c r="AE85" s="147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226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</row>
    <row r="86" spans="1:76" x14ac:dyDescent="0.3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227"/>
      <c r="L86" s="68"/>
      <c r="M86" s="68"/>
      <c r="N86" s="68"/>
      <c r="O86" s="68"/>
      <c r="P86" s="68"/>
      <c r="Q86" s="68"/>
      <c r="R86" s="68"/>
      <c r="S86" s="68"/>
      <c r="T86" s="147"/>
      <c r="U86" s="147"/>
      <c r="V86" s="147"/>
      <c r="W86" s="68"/>
      <c r="X86" s="147"/>
      <c r="Y86" s="147"/>
      <c r="Z86" s="149"/>
      <c r="AA86" s="147"/>
      <c r="AB86" s="147"/>
      <c r="AC86" s="147"/>
      <c r="AD86" s="147"/>
      <c r="AE86" s="147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226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</row>
    <row r="87" spans="1:76" x14ac:dyDescent="0.3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227"/>
      <c r="L87" s="68"/>
      <c r="M87" s="68"/>
      <c r="N87" s="68"/>
      <c r="O87" s="68"/>
      <c r="P87" s="68"/>
      <c r="Q87" s="68"/>
      <c r="R87" s="68"/>
      <c r="S87" s="68"/>
      <c r="T87" s="147"/>
      <c r="U87" s="147"/>
      <c r="V87" s="147"/>
      <c r="W87" s="68"/>
      <c r="X87" s="147"/>
      <c r="Y87" s="147"/>
      <c r="Z87" s="149"/>
      <c r="AA87" s="147"/>
      <c r="AB87" s="147"/>
      <c r="AC87" s="147"/>
      <c r="AD87" s="147"/>
      <c r="AE87" s="147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226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</row>
    <row r="88" spans="1:76" x14ac:dyDescent="0.3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227"/>
      <c r="L88" s="68"/>
      <c r="M88" s="68"/>
      <c r="N88" s="68"/>
      <c r="O88" s="68"/>
      <c r="P88" s="68"/>
      <c r="Q88" s="68"/>
      <c r="R88" s="68"/>
      <c r="S88" s="68"/>
      <c r="T88" s="147"/>
      <c r="U88" s="147"/>
      <c r="V88" s="147"/>
      <c r="W88" s="68"/>
      <c r="X88" s="147"/>
      <c r="Y88" s="147"/>
      <c r="Z88" s="149"/>
      <c r="AA88" s="147"/>
      <c r="AB88" s="147"/>
      <c r="AC88" s="147"/>
      <c r="AD88" s="147"/>
      <c r="AE88" s="147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226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</row>
    <row r="89" spans="1:76" x14ac:dyDescent="0.3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227"/>
      <c r="L89" s="68"/>
      <c r="M89" s="68"/>
      <c r="N89" s="68"/>
      <c r="O89" s="68"/>
      <c r="P89" s="68"/>
      <c r="Q89" s="68"/>
      <c r="R89" s="68"/>
      <c r="S89" s="68"/>
      <c r="T89" s="147"/>
      <c r="U89" s="147"/>
      <c r="V89" s="147"/>
      <c r="W89" s="68"/>
      <c r="X89" s="147"/>
      <c r="Y89" s="147"/>
      <c r="Z89" s="149"/>
      <c r="AA89" s="147"/>
      <c r="AB89" s="147"/>
      <c r="AC89" s="147"/>
      <c r="AD89" s="147"/>
      <c r="AE89" s="147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226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</row>
    <row r="90" spans="1:76" x14ac:dyDescent="0.3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227"/>
      <c r="L90" s="68"/>
      <c r="M90" s="68"/>
      <c r="N90" s="68"/>
      <c r="O90" s="68"/>
      <c r="P90" s="68"/>
      <c r="Q90" s="68"/>
      <c r="R90" s="68"/>
      <c r="S90" s="68"/>
      <c r="T90" s="147"/>
      <c r="U90" s="147"/>
      <c r="V90" s="147"/>
      <c r="W90" s="68"/>
      <c r="X90" s="147"/>
      <c r="Y90" s="147"/>
      <c r="Z90" s="149"/>
      <c r="AA90" s="147"/>
      <c r="AB90" s="147"/>
      <c r="AC90" s="147"/>
      <c r="AD90" s="147"/>
      <c r="AE90" s="147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226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</row>
    <row r="91" spans="1:76" x14ac:dyDescent="0.3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227"/>
      <c r="L91" s="68"/>
      <c r="M91" s="68"/>
      <c r="N91" s="68"/>
      <c r="O91" s="68"/>
      <c r="P91" s="68"/>
      <c r="Q91" s="68"/>
      <c r="R91" s="68"/>
      <c r="S91" s="68"/>
      <c r="T91" s="147"/>
      <c r="U91" s="147"/>
      <c r="V91" s="147"/>
      <c r="W91" s="68"/>
      <c r="X91" s="147"/>
      <c r="Y91" s="147"/>
      <c r="Z91" s="149"/>
      <c r="AA91" s="147"/>
      <c r="AB91" s="147"/>
      <c r="AC91" s="147"/>
      <c r="AD91" s="147"/>
      <c r="AE91" s="147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226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</row>
    <row r="92" spans="1:76" x14ac:dyDescent="0.3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227"/>
      <c r="L92" s="68"/>
      <c r="M92" s="68"/>
      <c r="N92" s="68"/>
      <c r="O92" s="68"/>
      <c r="P92" s="68"/>
      <c r="Q92" s="68"/>
      <c r="R92" s="68"/>
      <c r="S92" s="68"/>
      <c r="T92" s="147"/>
      <c r="U92" s="147"/>
      <c r="V92" s="147"/>
      <c r="W92" s="68"/>
      <c r="X92" s="147"/>
      <c r="Y92" s="147"/>
      <c r="Z92" s="149"/>
      <c r="AA92" s="147"/>
      <c r="AB92" s="147"/>
      <c r="AC92" s="147"/>
      <c r="AD92" s="147"/>
      <c r="AE92" s="147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226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</row>
    <row r="93" spans="1:76" x14ac:dyDescent="0.3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227"/>
      <c r="L93" s="68"/>
      <c r="M93" s="68"/>
      <c r="N93" s="68"/>
      <c r="O93" s="68"/>
      <c r="P93" s="68"/>
      <c r="Q93" s="68"/>
      <c r="R93" s="68"/>
      <c r="S93" s="68"/>
      <c r="T93" s="147"/>
      <c r="U93" s="147"/>
      <c r="V93" s="147"/>
      <c r="W93" s="68"/>
      <c r="X93" s="147"/>
      <c r="Y93" s="147"/>
      <c r="Z93" s="149"/>
      <c r="AA93" s="147"/>
      <c r="AB93" s="147"/>
      <c r="AC93" s="147"/>
      <c r="AD93" s="147"/>
      <c r="AE93" s="147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226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</row>
    <row r="94" spans="1:76" x14ac:dyDescent="0.3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227"/>
      <c r="L94" s="68"/>
      <c r="M94" s="68"/>
      <c r="N94" s="68"/>
      <c r="O94" s="68"/>
      <c r="P94" s="68"/>
      <c r="Q94" s="68"/>
      <c r="R94" s="68"/>
      <c r="S94" s="68"/>
      <c r="T94" s="147"/>
      <c r="U94" s="147"/>
      <c r="V94" s="147"/>
      <c r="W94" s="68"/>
      <c r="X94" s="147"/>
      <c r="Y94" s="147"/>
      <c r="Z94" s="149"/>
      <c r="AA94" s="147"/>
      <c r="AB94" s="147"/>
      <c r="AC94" s="147"/>
      <c r="AD94" s="147"/>
      <c r="AE94" s="147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226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</row>
    <row r="95" spans="1:76" x14ac:dyDescent="0.3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227"/>
      <c r="L95" s="68"/>
      <c r="M95" s="68"/>
      <c r="N95" s="68"/>
      <c r="O95" s="68"/>
      <c r="P95" s="68"/>
      <c r="Q95" s="68"/>
      <c r="R95" s="68"/>
      <c r="S95" s="68"/>
      <c r="T95" s="147"/>
      <c r="U95" s="147"/>
      <c r="V95" s="147"/>
      <c r="W95" s="68"/>
      <c r="X95" s="147"/>
      <c r="Y95" s="147"/>
      <c r="Z95" s="149"/>
      <c r="AA95" s="147"/>
      <c r="AB95" s="147"/>
      <c r="AC95" s="147"/>
      <c r="AD95" s="147"/>
      <c r="AE95" s="147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226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</row>
    <row r="96" spans="1:76" x14ac:dyDescent="0.3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227"/>
      <c r="L96" s="68"/>
      <c r="M96" s="68"/>
      <c r="N96" s="68"/>
      <c r="O96" s="68"/>
      <c r="P96" s="68"/>
      <c r="Q96" s="68"/>
      <c r="R96" s="68"/>
      <c r="S96" s="68"/>
      <c r="T96" s="147"/>
      <c r="U96" s="147"/>
      <c r="V96" s="147"/>
      <c r="W96" s="68"/>
      <c r="X96" s="147"/>
      <c r="Y96" s="147"/>
      <c r="Z96" s="149"/>
      <c r="AA96" s="147"/>
      <c r="AB96" s="147"/>
      <c r="AC96" s="147"/>
      <c r="AD96" s="147"/>
      <c r="AE96" s="147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226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</row>
    <row r="97" spans="1:76" x14ac:dyDescent="0.3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227"/>
      <c r="L97" s="68"/>
      <c r="M97" s="68"/>
      <c r="N97" s="68"/>
      <c r="O97" s="68"/>
      <c r="P97" s="68"/>
      <c r="Q97" s="68"/>
      <c r="R97" s="68"/>
      <c r="S97" s="68"/>
      <c r="T97" s="147"/>
      <c r="U97" s="147"/>
      <c r="V97" s="147"/>
      <c r="W97" s="68"/>
      <c r="X97" s="147"/>
      <c r="Y97" s="147"/>
      <c r="Z97" s="149"/>
      <c r="AA97" s="147"/>
      <c r="AB97" s="147"/>
      <c r="AC97" s="147"/>
      <c r="AD97" s="147"/>
      <c r="AE97" s="147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226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</row>
    <row r="98" spans="1:76" x14ac:dyDescent="0.3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227"/>
      <c r="L98" s="68"/>
      <c r="M98" s="68"/>
      <c r="N98" s="68"/>
      <c r="O98" s="68"/>
      <c r="P98" s="68"/>
      <c r="Q98" s="68"/>
      <c r="R98" s="68"/>
      <c r="S98" s="68"/>
      <c r="T98" s="147"/>
      <c r="U98" s="147"/>
      <c r="V98" s="147"/>
      <c r="W98" s="68"/>
      <c r="X98" s="147"/>
      <c r="Y98" s="147"/>
      <c r="Z98" s="149"/>
      <c r="AA98" s="147"/>
      <c r="AB98" s="147"/>
      <c r="AC98" s="147"/>
      <c r="AD98" s="147"/>
      <c r="AE98" s="147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226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</row>
    <row r="99" spans="1:76" x14ac:dyDescent="0.3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227"/>
      <c r="L99" s="68"/>
      <c r="M99" s="68"/>
      <c r="N99" s="68"/>
      <c r="O99" s="68"/>
      <c r="P99" s="68"/>
      <c r="Q99" s="68"/>
      <c r="R99" s="68"/>
      <c r="S99" s="68"/>
      <c r="T99" s="147"/>
      <c r="U99" s="147"/>
      <c r="V99" s="147"/>
      <c r="W99" s="68"/>
      <c r="X99" s="147"/>
      <c r="Y99" s="147"/>
      <c r="Z99" s="149"/>
      <c r="AA99" s="147"/>
      <c r="AB99" s="147"/>
      <c r="AC99" s="147"/>
      <c r="AD99" s="147"/>
      <c r="AE99" s="147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226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</row>
    <row r="100" spans="1:76" x14ac:dyDescent="0.3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227"/>
      <c r="L100" s="68"/>
      <c r="M100" s="68"/>
      <c r="N100" s="68"/>
      <c r="O100" s="68"/>
      <c r="P100" s="68"/>
      <c r="Q100" s="68"/>
      <c r="R100" s="68"/>
      <c r="S100" s="68"/>
      <c r="T100" s="147"/>
      <c r="U100" s="147"/>
      <c r="V100" s="147"/>
      <c r="W100" s="68"/>
      <c r="X100" s="147"/>
      <c r="Y100" s="147"/>
      <c r="Z100" s="149"/>
      <c r="AA100" s="147"/>
      <c r="AB100" s="147"/>
      <c r="AC100" s="147"/>
      <c r="AD100" s="147"/>
      <c r="AE100" s="147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226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</row>
    <row r="101" spans="1:76" x14ac:dyDescent="0.3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227"/>
      <c r="L101" s="68"/>
      <c r="M101" s="68"/>
      <c r="N101" s="68"/>
      <c r="O101" s="68"/>
      <c r="P101" s="68"/>
      <c r="Q101" s="68"/>
      <c r="R101" s="68"/>
      <c r="S101" s="68"/>
      <c r="T101" s="147"/>
      <c r="U101" s="147"/>
      <c r="V101" s="147"/>
      <c r="W101" s="68"/>
      <c r="X101" s="147"/>
      <c r="Y101" s="147"/>
      <c r="Z101" s="149"/>
      <c r="AA101" s="147"/>
      <c r="AB101" s="147"/>
      <c r="AC101" s="147"/>
      <c r="AD101" s="147"/>
      <c r="AE101" s="147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226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</row>
    <row r="102" spans="1:76" x14ac:dyDescent="0.3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227"/>
      <c r="L102" s="68"/>
      <c r="M102" s="68"/>
      <c r="N102" s="68"/>
      <c r="O102" s="68"/>
      <c r="P102" s="68"/>
      <c r="Q102" s="68"/>
      <c r="R102" s="68"/>
      <c r="S102" s="68"/>
      <c r="T102" s="147"/>
      <c r="U102" s="147"/>
      <c r="V102" s="147"/>
      <c r="W102" s="68"/>
      <c r="X102" s="147"/>
      <c r="Y102" s="147"/>
      <c r="Z102" s="149"/>
      <c r="AA102" s="147"/>
      <c r="AB102" s="147"/>
      <c r="AC102" s="147"/>
      <c r="AD102" s="147"/>
      <c r="AE102" s="147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226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</row>
    <row r="103" spans="1:76" x14ac:dyDescent="0.3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227"/>
      <c r="L103" s="68"/>
      <c r="M103" s="68"/>
      <c r="N103" s="68"/>
      <c r="O103" s="68"/>
      <c r="P103" s="68"/>
      <c r="Q103" s="68"/>
      <c r="R103" s="68"/>
      <c r="S103" s="68"/>
      <c r="T103" s="147"/>
      <c r="U103" s="147"/>
      <c r="V103" s="147"/>
      <c r="W103" s="68"/>
      <c r="X103" s="147"/>
      <c r="Y103" s="147"/>
      <c r="Z103" s="149"/>
      <c r="AA103" s="147"/>
      <c r="AB103" s="147"/>
      <c r="AC103" s="147"/>
      <c r="AD103" s="147"/>
      <c r="AE103" s="147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226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</row>
    <row r="104" spans="1:76" x14ac:dyDescent="0.3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227"/>
      <c r="L104" s="68"/>
      <c r="M104" s="68"/>
      <c r="N104" s="68"/>
      <c r="O104" s="68"/>
      <c r="P104" s="68"/>
      <c r="Q104" s="68"/>
      <c r="R104" s="229"/>
      <c r="S104" s="230"/>
      <c r="T104" s="147"/>
      <c r="U104" s="147"/>
      <c r="V104" s="147"/>
      <c r="W104" s="68"/>
      <c r="X104" s="147"/>
      <c r="Y104" s="147"/>
      <c r="Z104" s="149"/>
      <c r="AA104" s="147"/>
      <c r="AB104" s="147"/>
      <c r="AC104" s="147"/>
      <c r="AD104" s="147"/>
      <c r="AE104" s="147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226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</row>
    <row r="105" spans="1:76" x14ac:dyDescent="0.3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227"/>
      <c r="L105" s="68"/>
      <c r="M105" s="68"/>
      <c r="N105" s="68"/>
      <c r="O105" s="68"/>
      <c r="P105" s="68"/>
      <c r="Q105" s="68"/>
      <c r="R105" s="229"/>
      <c r="S105" s="230"/>
      <c r="T105" s="147"/>
      <c r="U105" s="147"/>
      <c r="V105" s="147"/>
      <c r="W105" s="68"/>
      <c r="X105" s="147"/>
      <c r="Y105" s="147"/>
      <c r="Z105" s="149"/>
      <c r="AA105" s="147"/>
      <c r="AB105" s="147"/>
      <c r="AC105" s="147"/>
      <c r="AD105" s="147"/>
      <c r="AE105" s="147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226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</row>
    <row r="106" spans="1:76" x14ac:dyDescent="0.3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227"/>
      <c r="L106" s="68"/>
      <c r="M106" s="68"/>
      <c r="N106" s="68"/>
      <c r="O106" s="68"/>
      <c r="P106" s="68"/>
      <c r="Q106" s="68"/>
      <c r="R106" s="229"/>
      <c r="S106" s="230"/>
      <c r="T106" s="147"/>
      <c r="U106" s="147"/>
      <c r="V106" s="147"/>
      <c r="W106" s="68"/>
      <c r="X106" s="147"/>
      <c r="Y106" s="147"/>
      <c r="Z106" s="149"/>
      <c r="AA106" s="147"/>
      <c r="AB106" s="147"/>
      <c r="AC106" s="147"/>
      <c r="AD106" s="147"/>
      <c r="AE106" s="147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226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</row>
    <row r="107" spans="1:76" x14ac:dyDescent="0.3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227"/>
      <c r="L107" s="68"/>
      <c r="M107" s="68"/>
      <c r="N107" s="68"/>
      <c r="O107" s="68"/>
      <c r="P107" s="68"/>
      <c r="Q107" s="68"/>
      <c r="R107" s="229"/>
      <c r="S107" s="230"/>
      <c r="T107" s="147"/>
      <c r="U107" s="147"/>
      <c r="V107" s="147"/>
      <c r="W107" s="68"/>
      <c r="X107" s="147"/>
      <c r="Y107" s="147"/>
      <c r="Z107" s="149"/>
      <c r="AA107" s="147"/>
      <c r="AB107" s="147"/>
      <c r="AC107" s="147"/>
      <c r="AD107" s="147"/>
      <c r="AE107" s="147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226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</row>
    <row r="108" spans="1:76" x14ac:dyDescent="0.3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227"/>
      <c r="L108" s="68"/>
      <c r="M108" s="68"/>
      <c r="N108" s="68"/>
      <c r="O108" s="68"/>
      <c r="P108" s="68"/>
      <c r="Q108" s="68"/>
      <c r="R108" s="229"/>
      <c r="S108" s="230"/>
      <c r="T108" s="147"/>
      <c r="U108" s="147"/>
      <c r="V108" s="147"/>
      <c r="W108" s="68"/>
      <c r="X108" s="147"/>
      <c r="Y108" s="147"/>
      <c r="Z108" s="149"/>
      <c r="AA108" s="147"/>
      <c r="AB108" s="147"/>
      <c r="AC108" s="147"/>
      <c r="AD108" s="147"/>
      <c r="AE108" s="147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226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</row>
    <row r="109" spans="1:76" x14ac:dyDescent="0.3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227"/>
      <c r="L109" s="68"/>
      <c r="M109" s="68"/>
      <c r="N109" s="68"/>
      <c r="O109" s="68"/>
      <c r="P109" s="68"/>
      <c r="Q109" s="68"/>
      <c r="R109" s="229"/>
      <c r="S109" s="230"/>
      <c r="T109" s="147"/>
      <c r="U109" s="147"/>
      <c r="V109" s="147"/>
      <c r="W109" s="68"/>
      <c r="X109" s="147"/>
      <c r="Y109" s="147"/>
      <c r="Z109" s="149"/>
      <c r="AA109" s="147"/>
      <c r="AB109" s="147"/>
      <c r="AC109" s="147"/>
      <c r="AD109" s="147"/>
      <c r="AE109" s="147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226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</row>
    <row r="110" spans="1:76" x14ac:dyDescent="0.3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227"/>
      <c r="L110" s="68"/>
      <c r="M110" s="68"/>
      <c r="N110" s="68"/>
      <c r="O110" s="68"/>
      <c r="P110" s="68"/>
      <c r="Q110" s="68"/>
      <c r="R110" s="229"/>
      <c r="S110" s="230"/>
      <c r="T110" s="147"/>
      <c r="U110" s="147"/>
      <c r="V110" s="147"/>
      <c r="W110" s="68"/>
      <c r="X110" s="147"/>
      <c r="Y110" s="147"/>
      <c r="Z110" s="149"/>
      <c r="AA110" s="147"/>
      <c r="AB110" s="147"/>
      <c r="AC110" s="147"/>
      <c r="AD110" s="147"/>
      <c r="AE110" s="147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226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>
        <v>3</v>
      </c>
      <c r="BD110" s="68">
        <v>4</v>
      </c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</row>
    <row r="111" spans="1:76" x14ac:dyDescent="0.3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227"/>
      <c r="L111" s="68"/>
      <c r="M111" s="68"/>
      <c r="N111" s="68"/>
      <c r="O111" s="68"/>
      <c r="P111" s="68"/>
      <c r="Q111" s="68"/>
      <c r="R111" s="229"/>
      <c r="S111" s="230"/>
      <c r="T111" s="147"/>
      <c r="U111" s="147"/>
      <c r="V111" s="147"/>
      <c r="W111" s="68"/>
      <c r="X111" s="147"/>
      <c r="Y111" s="147"/>
      <c r="Z111" s="149"/>
      <c r="AA111" s="147"/>
      <c r="AB111" s="147"/>
      <c r="AC111" s="147"/>
      <c r="AD111" s="147"/>
      <c r="AE111" s="147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226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</row>
    <row r="112" spans="1:76" x14ac:dyDescent="0.3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227"/>
      <c r="L112" s="68"/>
      <c r="M112" s="68"/>
      <c r="N112" s="68"/>
      <c r="O112" s="68"/>
      <c r="P112" s="68"/>
      <c r="Q112" s="68"/>
      <c r="R112" s="229"/>
      <c r="S112" s="230"/>
      <c r="T112" s="147"/>
      <c r="U112" s="147"/>
      <c r="V112" s="147"/>
      <c r="W112" s="68"/>
      <c r="X112" s="147"/>
      <c r="Y112" s="147"/>
      <c r="Z112" s="149"/>
      <c r="AA112" s="147"/>
      <c r="AB112" s="147"/>
      <c r="AC112" s="147"/>
      <c r="AD112" s="147"/>
      <c r="AE112" s="147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226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</row>
    <row r="113" spans="1:76" x14ac:dyDescent="0.3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227"/>
      <c r="L113" s="68"/>
      <c r="M113" s="68"/>
      <c r="N113" s="68"/>
      <c r="O113" s="68"/>
      <c r="P113" s="68"/>
      <c r="Q113" s="68"/>
      <c r="R113" s="229"/>
      <c r="S113" s="230"/>
      <c r="T113" s="147"/>
      <c r="U113" s="147"/>
      <c r="V113" s="147"/>
      <c r="W113" s="68"/>
      <c r="X113" s="147"/>
      <c r="Y113" s="147"/>
      <c r="Z113" s="149"/>
      <c r="AA113" s="147"/>
      <c r="AB113" s="147"/>
      <c r="AC113" s="147"/>
      <c r="AD113" s="147"/>
      <c r="AE113" s="147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226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</row>
    <row r="114" spans="1:76" x14ac:dyDescent="0.3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227"/>
      <c r="L114" s="68"/>
      <c r="M114" s="68"/>
      <c r="N114" s="68"/>
      <c r="O114" s="68"/>
      <c r="P114" s="68"/>
      <c r="Q114" s="68"/>
      <c r="R114" s="229"/>
      <c r="S114" s="230"/>
      <c r="T114" s="147"/>
      <c r="U114" s="147"/>
      <c r="V114" s="147"/>
      <c r="W114" s="68"/>
      <c r="X114" s="147"/>
      <c r="Y114" s="147"/>
      <c r="Z114" s="149"/>
      <c r="AA114" s="147"/>
      <c r="AB114" s="147"/>
      <c r="AC114" s="147"/>
      <c r="AD114" s="147"/>
      <c r="AE114" s="147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226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</row>
    <row r="115" spans="1:76" x14ac:dyDescent="0.3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227"/>
      <c r="L115" s="68"/>
      <c r="M115" s="68"/>
      <c r="N115" s="68"/>
      <c r="O115" s="68"/>
      <c r="P115" s="68"/>
      <c r="Q115" s="68"/>
      <c r="R115" s="229"/>
      <c r="S115" s="230"/>
      <c r="T115" s="147"/>
      <c r="U115" s="147"/>
      <c r="V115" s="147"/>
      <c r="W115" s="68"/>
      <c r="X115" s="147"/>
      <c r="Y115" s="147"/>
      <c r="Z115" s="149"/>
      <c r="AA115" s="147"/>
      <c r="AB115" s="147"/>
      <c r="AC115" s="147"/>
      <c r="AD115" s="147"/>
      <c r="AE115" s="147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226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</row>
    <row r="116" spans="1:76" x14ac:dyDescent="0.3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227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147"/>
      <c r="W116" s="68"/>
      <c r="X116" s="147"/>
      <c r="Y116" s="147"/>
      <c r="Z116" s="149"/>
      <c r="AA116" s="147"/>
      <c r="AB116" s="147"/>
      <c r="AC116" s="147"/>
      <c r="AD116" s="147"/>
      <c r="AE116" s="147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226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</row>
    <row r="117" spans="1:76" x14ac:dyDescent="0.3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227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147"/>
      <c r="W117" s="68"/>
      <c r="X117" s="147"/>
      <c r="Y117" s="147"/>
      <c r="Z117" s="149"/>
      <c r="AA117" s="147"/>
      <c r="AB117" s="147"/>
      <c r="AC117" s="147"/>
      <c r="AD117" s="147"/>
      <c r="AE117" s="147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226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</row>
    <row r="118" spans="1:76" x14ac:dyDescent="0.3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227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147"/>
      <c r="W118" s="68"/>
      <c r="X118" s="147"/>
      <c r="Y118" s="147"/>
      <c r="Z118" s="149"/>
      <c r="AA118" s="147"/>
      <c r="AB118" s="147"/>
      <c r="AC118" s="147"/>
      <c r="AD118" s="147"/>
      <c r="AE118" s="147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226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</row>
    <row r="119" spans="1:76" x14ac:dyDescent="0.3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227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147"/>
      <c r="W119" s="68"/>
      <c r="X119" s="147"/>
      <c r="Y119" s="147"/>
      <c r="Z119" s="149"/>
      <c r="AA119" s="147"/>
      <c r="AB119" s="147"/>
      <c r="AC119" s="147"/>
      <c r="AD119" s="147"/>
      <c r="AE119" s="147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226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 t="s">
        <v>136</v>
      </c>
      <c r="BD119" s="68">
        <v>2.25</v>
      </c>
      <c r="BE119" s="68"/>
      <c r="BF119" s="68" t="s">
        <v>137</v>
      </c>
      <c r="BG119" s="68">
        <v>0</v>
      </c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</row>
    <row r="120" spans="1:76" ht="15" thickBot="1" x14ac:dyDescent="0.4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227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147"/>
      <c r="W120" s="68"/>
      <c r="X120" s="147"/>
      <c r="Y120" s="147"/>
      <c r="Z120" s="149"/>
      <c r="AA120" s="147"/>
      <c r="AB120" s="147"/>
      <c r="AC120" s="147"/>
      <c r="AD120" s="147"/>
      <c r="AE120" s="147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226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</row>
    <row r="121" spans="1:76" ht="15" thickBot="1" x14ac:dyDescent="0.4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227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147"/>
      <c r="W121" s="68"/>
      <c r="X121" s="147"/>
      <c r="Y121" s="147"/>
      <c r="Z121" s="149"/>
      <c r="AA121" s="147"/>
      <c r="AB121" s="147"/>
      <c r="AC121" s="147"/>
      <c r="AD121" s="147"/>
      <c r="AE121" s="147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226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231" t="s">
        <v>138</v>
      </c>
      <c r="BD121" s="232" t="s">
        <v>139</v>
      </c>
      <c r="BE121" s="231" t="s">
        <v>140</v>
      </c>
      <c r="BF121" s="232" t="s">
        <v>141</v>
      </c>
      <c r="BG121" s="233" t="s">
        <v>100</v>
      </c>
      <c r="BH121" s="233" t="s">
        <v>101</v>
      </c>
      <c r="BI121" s="233" t="s">
        <v>101</v>
      </c>
      <c r="BJ121" s="231" t="s">
        <v>142</v>
      </c>
      <c r="BK121" s="232" t="s">
        <v>143</v>
      </c>
      <c r="BL121" s="234" t="s">
        <v>106</v>
      </c>
      <c r="BM121" s="235" t="s">
        <v>107</v>
      </c>
      <c r="BN121" s="236" t="s">
        <v>108</v>
      </c>
      <c r="BO121" s="237" t="s">
        <v>109</v>
      </c>
      <c r="BP121" s="237" t="s">
        <v>110</v>
      </c>
      <c r="BQ121" s="237" t="s">
        <v>111</v>
      </c>
      <c r="BR121" s="68"/>
      <c r="BS121" s="68"/>
      <c r="BT121" s="68"/>
      <c r="BU121" s="68"/>
      <c r="BV121" s="68"/>
      <c r="BW121" s="68"/>
      <c r="BX121" s="68"/>
    </row>
    <row r="122" spans="1:76" ht="15" thickBot="1" x14ac:dyDescent="0.4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227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147"/>
      <c r="W122" s="68"/>
      <c r="X122" s="147"/>
      <c r="Y122" s="147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226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238">
        <v>1</v>
      </c>
      <c r="BC122" s="239">
        <f ca="1">IF(ISNUMBER(C4),INDIRECT("Knoten!C" &amp;C4+ 2)-$BD$119,0)</f>
        <v>9.75</v>
      </c>
      <c r="BD122" s="240">
        <f ca="1">IF(ISNUMBER(D4),INDIRECT("Knoten!"&amp;ADDRESS(D4+2,3))-$BD$119,0)</f>
        <v>21.75</v>
      </c>
      <c r="BE122" s="241">
        <f t="shared" ref="BE122:BF161" ca="1" si="0">IF(ISNUMBER(C4),INDIRECT("Knoten!"&amp;ADDRESS(C4+2,4))-$BG$119,0)</f>
        <v>0</v>
      </c>
      <c r="BF122" s="240">
        <f t="shared" ca="1" si="0"/>
        <v>0</v>
      </c>
      <c r="BG122" s="242">
        <f t="shared" ref="BG122:BG161" ca="1" si="1">IF(ISNUMBER(C4),SQRT((BD122-BC122)^2+(BF122-BE122)^2),"")</f>
        <v>12</v>
      </c>
      <c r="BH122" s="242">
        <f t="shared" ref="BH122:BI161" ca="1" si="2">IF(ISNUMBER(BG122),IF(BJ122&gt;=0,ACOS(BK122),-ACOS(BK122))*180/PI(),"")</f>
        <v>0</v>
      </c>
      <c r="BI122" s="242">
        <f t="shared" ca="1" si="2"/>
        <v>90</v>
      </c>
      <c r="BJ122" s="241">
        <f ca="1">IF(ISNUMBER(BG122),-(BF122-BE122)/BG122,0)</f>
        <v>0</v>
      </c>
      <c r="BK122" s="240">
        <f t="shared" ref="BK122:BK136" ca="1" si="3">IF(ISNUMBER(BG122),(BD122-BC122)/BG122,"")</f>
        <v>1</v>
      </c>
      <c r="BL122" s="243">
        <f t="shared" ref="BL122:BL161" ca="1" si="4">L4+(N4*BK122-O4*BJ122)</f>
        <v>0</v>
      </c>
      <c r="BM122" s="244">
        <f t="shared" ref="BM122:BM161" ca="1" si="5">M4+(N4*BJ122+O4*BK122)</f>
        <v>0</v>
      </c>
      <c r="BN122" s="241">
        <f t="shared" ref="BN122:BN161" ca="1" si="6">P4+(T4*BK122-V4*BJ122)</f>
        <v>0</v>
      </c>
      <c r="BO122" s="245">
        <f t="shared" ref="BO122:BO161" ca="1" si="7">Q4+(U4*BK122-W4*BJ122)</f>
        <v>0</v>
      </c>
      <c r="BP122" s="245">
        <f t="shared" ref="BP122:BP161" ca="1" si="8">R4+(T4*BJ122+V4*BK122)</f>
        <v>0</v>
      </c>
      <c r="BQ122" s="245">
        <f t="shared" ref="BQ122:BQ161" ca="1" si="9">S4+(U4*BJ122+W4*BK122)</f>
        <v>0</v>
      </c>
      <c r="BR122" s="68"/>
      <c r="BS122" s="68"/>
      <c r="BT122" s="68"/>
      <c r="BU122" s="68"/>
      <c r="BV122" s="68"/>
      <c r="BW122" s="68"/>
      <c r="BX122" s="68"/>
    </row>
    <row r="123" spans="1:76" ht="15" thickBot="1" x14ac:dyDescent="0.4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227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226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238">
        <v>2</v>
      </c>
      <c r="BC123" s="239">
        <f t="shared" ref="BC123:BC161" ca="1" si="10">IF(ISNUMBER(C5),INDIRECT("Knoten!C" &amp;C5+ 2)-$BD$119,0)</f>
        <v>-21.75</v>
      </c>
      <c r="BD123" s="240">
        <f t="shared" ref="BD123:BD128" ca="1" si="11">IF(ISNUMBER(D5),INDIRECT("Knoten!"&amp;ADDRESS(D5+2,3))-$BD$119,0)</f>
        <v>-14.25</v>
      </c>
      <c r="BE123" s="241">
        <f t="shared" ca="1" si="0"/>
        <v>0</v>
      </c>
      <c r="BF123" s="240">
        <f t="shared" ca="1" si="0"/>
        <v>0</v>
      </c>
      <c r="BG123" s="242">
        <f t="shared" ca="1" si="1"/>
        <v>7.5</v>
      </c>
      <c r="BH123" s="242">
        <f t="shared" ca="1" si="2"/>
        <v>0</v>
      </c>
      <c r="BI123" s="242">
        <f t="shared" ca="1" si="2"/>
        <v>90</v>
      </c>
      <c r="BJ123" s="241">
        <f ca="1">IF(ISNUMBER(BG123),-(BF123-BE123)/BG123,0)</f>
        <v>0</v>
      </c>
      <c r="BK123" s="240">
        <f t="shared" ca="1" si="3"/>
        <v>1</v>
      </c>
      <c r="BL123" s="243">
        <f t="shared" ca="1" si="4"/>
        <v>0</v>
      </c>
      <c r="BM123" s="244">
        <f t="shared" ca="1" si="5"/>
        <v>0</v>
      </c>
      <c r="BN123" s="241">
        <f t="shared" ca="1" si="6"/>
        <v>0</v>
      </c>
      <c r="BO123" s="245">
        <f t="shared" ca="1" si="7"/>
        <v>0</v>
      </c>
      <c r="BP123" s="245">
        <f t="shared" ca="1" si="8"/>
        <v>0</v>
      </c>
      <c r="BQ123" s="245">
        <f t="shared" ca="1" si="9"/>
        <v>0</v>
      </c>
      <c r="BR123" s="68"/>
      <c r="BS123" s="68"/>
      <c r="BT123" s="68"/>
      <c r="BU123" s="68"/>
      <c r="BV123" s="68"/>
      <c r="BW123" s="68"/>
      <c r="BX123" s="68"/>
    </row>
    <row r="124" spans="1:76" ht="15" thickBot="1" x14ac:dyDescent="0.4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227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226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238">
        <v>3</v>
      </c>
      <c r="BC124" s="239">
        <f t="shared" ca="1" si="10"/>
        <v>-14.25</v>
      </c>
      <c r="BD124" s="240">
        <f t="shared" ca="1" si="11"/>
        <v>9.75</v>
      </c>
      <c r="BE124" s="241">
        <f t="shared" ca="1" si="0"/>
        <v>0</v>
      </c>
      <c r="BF124" s="240">
        <f t="shared" ca="1" si="0"/>
        <v>0</v>
      </c>
      <c r="BG124" s="242">
        <f t="shared" ca="1" si="1"/>
        <v>24</v>
      </c>
      <c r="BH124" s="242">
        <f t="shared" ca="1" si="2"/>
        <v>0</v>
      </c>
      <c r="BI124" s="242">
        <f t="shared" ca="1" si="2"/>
        <v>90</v>
      </c>
      <c r="BJ124" s="241">
        <f t="shared" ref="BJ124:BJ161" ca="1" si="12">IF(ISNUMBER(BG124),-(BF124-BE124)/BG124,0)</f>
        <v>0</v>
      </c>
      <c r="BK124" s="240">
        <f t="shared" ca="1" si="3"/>
        <v>1</v>
      </c>
      <c r="BL124" s="243">
        <f t="shared" ca="1" si="4"/>
        <v>0</v>
      </c>
      <c r="BM124" s="244">
        <f t="shared" ca="1" si="5"/>
        <v>10</v>
      </c>
      <c r="BN124" s="241">
        <f t="shared" ca="1" si="6"/>
        <v>0</v>
      </c>
      <c r="BO124" s="245">
        <f t="shared" ca="1" si="7"/>
        <v>0</v>
      </c>
      <c r="BP124" s="245">
        <f t="shared" ca="1" si="8"/>
        <v>0</v>
      </c>
      <c r="BQ124" s="245">
        <f t="shared" ca="1" si="9"/>
        <v>0</v>
      </c>
      <c r="BR124" s="68"/>
      <c r="BS124" s="68"/>
      <c r="BT124" s="68"/>
      <c r="BU124" s="68"/>
      <c r="BV124" s="68"/>
      <c r="BW124" s="68"/>
      <c r="BX124" s="68"/>
    </row>
    <row r="125" spans="1:76" ht="15" thickBot="1" x14ac:dyDescent="0.4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227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226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238">
        <v>4</v>
      </c>
      <c r="BC125" s="239">
        <f t="shared" ca="1" si="10"/>
        <v>0</v>
      </c>
      <c r="BD125" s="240">
        <f t="shared" ca="1" si="11"/>
        <v>0</v>
      </c>
      <c r="BE125" s="241">
        <f t="shared" ca="1" si="0"/>
        <v>0</v>
      </c>
      <c r="BF125" s="240">
        <f t="shared" ca="1" si="0"/>
        <v>0</v>
      </c>
      <c r="BG125" s="242" t="str">
        <f t="shared" si="1"/>
        <v/>
      </c>
      <c r="BH125" s="242" t="str">
        <f t="shared" si="2"/>
        <v/>
      </c>
      <c r="BI125" s="242" t="str">
        <f t="shared" si="2"/>
        <v/>
      </c>
      <c r="BJ125" s="241">
        <f t="shared" si="12"/>
        <v>0</v>
      </c>
      <c r="BK125" s="240" t="str">
        <f t="shared" si="3"/>
        <v/>
      </c>
      <c r="BL125" s="243" t="e">
        <f t="shared" si="4"/>
        <v>#VALUE!</v>
      </c>
      <c r="BM125" s="244" t="e">
        <f t="shared" si="5"/>
        <v>#VALUE!</v>
      </c>
      <c r="BN125" s="241" t="e">
        <f t="shared" si="6"/>
        <v>#VALUE!</v>
      </c>
      <c r="BO125" s="245" t="e">
        <f t="shared" si="7"/>
        <v>#VALUE!</v>
      </c>
      <c r="BP125" s="245" t="e">
        <f t="shared" si="8"/>
        <v>#VALUE!</v>
      </c>
      <c r="BQ125" s="245" t="e">
        <f t="shared" si="9"/>
        <v>#VALUE!</v>
      </c>
      <c r="BR125" s="68"/>
      <c r="BS125" s="68"/>
      <c r="BT125" s="68"/>
      <c r="BU125" s="68"/>
      <c r="BV125" s="68"/>
      <c r="BW125" s="68"/>
      <c r="BX125" s="68"/>
    </row>
    <row r="126" spans="1:76" ht="15" thickBot="1" x14ac:dyDescent="0.4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227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226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238">
        <v>5</v>
      </c>
      <c r="BC126" s="239">
        <f t="shared" ca="1" si="10"/>
        <v>0</v>
      </c>
      <c r="BD126" s="240">
        <f t="shared" ca="1" si="11"/>
        <v>0</v>
      </c>
      <c r="BE126" s="241">
        <f t="shared" ca="1" si="0"/>
        <v>0</v>
      </c>
      <c r="BF126" s="240">
        <f t="shared" ca="1" si="0"/>
        <v>0</v>
      </c>
      <c r="BG126" s="242" t="str">
        <f t="shared" si="1"/>
        <v/>
      </c>
      <c r="BH126" s="242" t="str">
        <f t="shared" si="2"/>
        <v/>
      </c>
      <c r="BI126" s="242" t="str">
        <f t="shared" si="2"/>
        <v/>
      </c>
      <c r="BJ126" s="241">
        <f t="shared" si="12"/>
        <v>0</v>
      </c>
      <c r="BK126" s="240" t="str">
        <f t="shared" si="3"/>
        <v/>
      </c>
      <c r="BL126" s="243" t="e">
        <f t="shared" si="4"/>
        <v>#VALUE!</v>
      </c>
      <c r="BM126" s="244" t="e">
        <f t="shared" si="5"/>
        <v>#VALUE!</v>
      </c>
      <c r="BN126" s="241" t="e">
        <f t="shared" si="6"/>
        <v>#VALUE!</v>
      </c>
      <c r="BO126" s="245" t="e">
        <f t="shared" si="7"/>
        <v>#VALUE!</v>
      </c>
      <c r="BP126" s="245" t="e">
        <f t="shared" si="8"/>
        <v>#VALUE!</v>
      </c>
      <c r="BQ126" s="245" t="e">
        <f t="shared" si="9"/>
        <v>#VALUE!</v>
      </c>
      <c r="BR126" s="68"/>
      <c r="BS126" s="68"/>
      <c r="BT126" s="68"/>
      <c r="BU126" s="68"/>
      <c r="BV126" s="68"/>
      <c r="BW126" s="68"/>
      <c r="BX126" s="68"/>
    </row>
    <row r="127" spans="1:76" ht="15" thickBot="1" x14ac:dyDescent="0.4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227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226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238">
        <v>6</v>
      </c>
      <c r="BC127" s="239">
        <f t="shared" ca="1" si="10"/>
        <v>0</v>
      </c>
      <c r="BD127" s="240">
        <f t="shared" ca="1" si="11"/>
        <v>0</v>
      </c>
      <c r="BE127" s="241">
        <f t="shared" ca="1" si="0"/>
        <v>0</v>
      </c>
      <c r="BF127" s="240">
        <f t="shared" ca="1" si="0"/>
        <v>0</v>
      </c>
      <c r="BG127" s="242" t="str">
        <f t="shared" si="1"/>
        <v/>
      </c>
      <c r="BH127" s="242" t="str">
        <f t="shared" si="2"/>
        <v/>
      </c>
      <c r="BI127" s="242" t="str">
        <f t="shared" si="2"/>
        <v/>
      </c>
      <c r="BJ127" s="241">
        <f t="shared" si="12"/>
        <v>0</v>
      </c>
      <c r="BK127" s="240" t="str">
        <f t="shared" si="3"/>
        <v/>
      </c>
      <c r="BL127" s="243" t="e">
        <f t="shared" si="4"/>
        <v>#VALUE!</v>
      </c>
      <c r="BM127" s="244" t="e">
        <f t="shared" si="5"/>
        <v>#VALUE!</v>
      </c>
      <c r="BN127" s="241" t="e">
        <f t="shared" si="6"/>
        <v>#VALUE!</v>
      </c>
      <c r="BO127" s="245" t="e">
        <f t="shared" si="7"/>
        <v>#VALUE!</v>
      </c>
      <c r="BP127" s="245" t="e">
        <f t="shared" si="8"/>
        <v>#VALUE!</v>
      </c>
      <c r="BQ127" s="245" t="e">
        <f t="shared" si="9"/>
        <v>#VALUE!</v>
      </c>
      <c r="BR127" s="68"/>
      <c r="BS127" s="68"/>
      <c r="BT127" s="68"/>
      <c r="BU127" s="68"/>
      <c r="BV127" s="68"/>
      <c r="BW127" s="68"/>
      <c r="BX127" s="68"/>
    </row>
    <row r="128" spans="1:76" ht="15" thickBot="1" x14ac:dyDescent="0.4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227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226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238">
        <v>7</v>
      </c>
      <c r="BC128" s="239">
        <f t="shared" ca="1" si="10"/>
        <v>0</v>
      </c>
      <c r="BD128" s="240">
        <f t="shared" ca="1" si="11"/>
        <v>0</v>
      </c>
      <c r="BE128" s="241">
        <f t="shared" ca="1" si="0"/>
        <v>0</v>
      </c>
      <c r="BF128" s="240">
        <f t="shared" ca="1" si="0"/>
        <v>0</v>
      </c>
      <c r="BG128" s="242" t="str">
        <f t="shared" si="1"/>
        <v/>
      </c>
      <c r="BH128" s="242" t="str">
        <f t="shared" si="2"/>
        <v/>
      </c>
      <c r="BI128" s="242" t="str">
        <f t="shared" si="2"/>
        <v/>
      </c>
      <c r="BJ128" s="241">
        <f t="shared" si="12"/>
        <v>0</v>
      </c>
      <c r="BK128" s="240" t="str">
        <f t="shared" si="3"/>
        <v/>
      </c>
      <c r="BL128" s="243" t="e">
        <f t="shared" si="4"/>
        <v>#VALUE!</v>
      </c>
      <c r="BM128" s="244" t="e">
        <f t="shared" si="5"/>
        <v>#VALUE!</v>
      </c>
      <c r="BN128" s="241" t="e">
        <f t="shared" si="6"/>
        <v>#VALUE!</v>
      </c>
      <c r="BO128" s="245" t="e">
        <f t="shared" si="7"/>
        <v>#VALUE!</v>
      </c>
      <c r="BP128" s="245" t="e">
        <f t="shared" si="8"/>
        <v>#VALUE!</v>
      </c>
      <c r="BQ128" s="245" t="e">
        <f t="shared" si="9"/>
        <v>#VALUE!</v>
      </c>
      <c r="BR128" s="68"/>
      <c r="BS128" s="68"/>
      <c r="BT128" s="68"/>
      <c r="BU128" s="68"/>
      <c r="BV128" s="68"/>
      <c r="BW128" s="68"/>
      <c r="BX128" s="68"/>
    </row>
    <row r="129" spans="1:76" ht="15" thickBot="1" x14ac:dyDescent="0.4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227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226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238">
        <v>8</v>
      </c>
      <c r="BC129" s="239">
        <f t="shared" ca="1" si="10"/>
        <v>0</v>
      </c>
      <c r="BD129" s="240">
        <v>0</v>
      </c>
      <c r="BE129" s="241">
        <f t="shared" ca="1" si="0"/>
        <v>0</v>
      </c>
      <c r="BF129" s="240">
        <f t="shared" ca="1" si="0"/>
        <v>0</v>
      </c>
      <c r="BG129" s="242" t="str">
        <f t="shared" si="1"/>
        <v/>
      </c>
      <c r="BH129" s="242" t="str">
        <f t="shared" si="2"/>
        <v/>
      </c>
      <c r="BI129" s="242" t="str">
        <f t="shared" si="2"/>
        <v/>
      </c>
      <c r="BJ129" s="241">
        <f t="shared" si="12"/>
        <v>0</v>
      </c>
      <c r="BK129" s="240" t="str">
        <f t="shared" si="3"/>
        <v/>
      </c>
      <c r="BL129" s="243" t="e">
        <f t="shared" si="4"/>
        <v>#VALUE!</v>
      </c>
      <c r="BM129" s="244" t="e">
        <f t="shared" si="5"/>
        <v>#VALUE!</v>
      </c>
      <c r="BN129" s="241" t="e">
        <f t="shared" si="6"/>
        <v>#VALUE!</v>
      </c>
      <c r="BO129" s="245" t="e">
        <f t="shared" si="7"/>
        <v>#VALUE!</v>
      </c>
      <c r="BP129" s="245" t="e">
        <f t="shared" si="8"/>
        <v>#VALUE!</v>
      </c>
      <c r="BQ129" s="245" t="e">
        <f t="shared" si="9"/>
        <v>#VALUE!</v>
      </c>
      <c r="BR129" s="68"/>
      <c r="BS129" s="68"/>
      <c r="BT129" s="68"/>
      <c r="BU129" s="68"/>
      <c r="BV129" s="68"/>
      <c r="BW129" s="68"/>
      <c r="BX129" s="68"/>
    </row>
    <row r="130" spans="1:76" ht="15" thickBot="1" x14ac:dyDescent="0.4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227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226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238">
        <v>9</v>
      </c>
      <c r="BC130" s="239">
        <f t="shared" ca="1" si="10"/>
        <v>0</v>
      </c>
      <c r="BD130" s="240">
        <v>0</v>
      </c>
      <c r="BE130" s="241">
        <f t="shared" ca="1" si="0"/>
        <v>0</v>
      </c>
      <c r="BF130" s="240">
        <f t="shared" ca="1" si="0"/>
        <v>0</v>
      </c>
      <c r="BG130" s="242" t="str">
        <f t="shared" si="1"/>
        <v/>
      </c>
      <c r="BH130" s="242" t="str">
        <f t="shared" si="2"/>
        <v/>
      </c>
      <c r="BI130" s="242" t="str">
        <f t="shared" si="2"/>
        <v/>
      </c>
      <c r="BJ130" s="241">
        <f t="shared" si="12"/>
        <v>0</v>
      </c>
      <c r="BK130" s="240" t="str">
        <f t="shared" si="3"/>
        <v/>
      </c>
      <c r="BL130" s="243" t="e">
        <f t="shared" si="4"/>
        <v>#VALUE!</v>
      </c>
      <c r="BM130" s="244" t="e">
        <f t="shared" si="5"/>
        <v>#VALUE!</v>
      </c>
      <c r="BN130" s="241" t="e">
        <f t="shared" si="6"/>
        <v>#VALUE!</v>
      </c>
      <c r="BO130" s="245" t="e">
        <f t="shared" si="7"/>
        <v>#VALUE!</v>
      </c>
      <c r="BP130" s="245" t="e">
        <f t="shared" si="8"/>
        <v>#VALUE!</v>
      </c>
      <c r="BQ130" s="245" t="e">
        <f t="shared" si="9"/>
        <v>#VALUE!</v>
      </c>
      <c r="BR130" s="68"/>
      <c r="BS130" s="68"/>
      <c r="BT130" s="68"/>
      <c r="BU130" s="68"/>
      <c r="BV130" s="68"/>
      <c r="BW130" s="68"/>
      <c r="BX130" s="68"/>
    </row>
    <row r="131" spans="1:76" ht="15" thickBot="1" x14ac:dyDescent="0.4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227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226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238">
        <v>10</v>
      </c>
      <c r="BC131" s="239">
        <f t="shared" ca="1" si="10"/>
        <v>0</v>
      </c>
      <c r="BD131" s="240">
        <v>0</v>
      </c>
      <c r="BE131" s="241">
        <f t="shared" ca="1" si="0"/>
        <v>0</v>
      </c>
      <c r="BF131" s="240">
        <f t="shared" ca="1" si="0"/>
        <v>0</v>
      </c>
      <c r="BG131" s="242" t="str">
        <f t="shared" si="1"/>
        <v/>
      </c>
      <c r="BH131" s="242" t="str">
        <f t="shared" si="2"/>
        <v/>
      </c>
      <c r="BI131" s="242" t="str">
        <f t="shared" si="2"/>
        <v/>
      </c>
      <c r="BJ131" s="241">
        <f t="shared" si="12"/>
        <v>0</v>
      </c>
      <c r="BK131" s="240" t="str">
        <f t="shared" si="3"/>
        <v/>
      </c>
      <c r="BL131" s="243" t="e">
        <f t="shared" si="4"/>
        <v>#VALUE!</v>
      </c>
      <c r="BM131" s="244" t="e">
        <f t="shared" si="5"/>
        <v>#VALUE!</v>
      </c>
      <c r="BN131" s="241" t="e">
        <f t="shared" si="6"/>
        <v>#VALUE!</v>
      </c>
      <c r="BO131" s="245" t="e">
        <f t="shared" si="7"/>
        <v>#VALUE!</v>
      </c>
      <c r="BP131" s="245" t="e">
        <f t="shared" si="8"/>
        <v>#VALUE!</v>
      </c>
      <c r="BQ131" s="245" t="e">
        <f t="shared" si="9"/>
        <v>#VALUE!</v>
      </c>
      <c r="BR131" s="68"/>
      <c r="BS131" s="68"/>
      <c r="BT131" s="68"/>
      <c r="BU131" s="68"/>
      <c r="BV131" s="68"/>
      <c r="BW131" s="68"/>
      <c r="BX131" s="68"/>
    </row>
    <row r="132" spans="1:76" ht="15" thickBot="1" x14ac:dyDescent="0.4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227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226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238">
        <v>11</v>
      </c>
      <c r="BC132" s="239">
        <f t="shared" ca="1" si="10"/>
        <v>0</v>
      </c>
      <c r="BD132" s="240">
        <v>0</v>
      </c>
      <c r="BE132" s="241">
        <f t="shared" ca="1" si="0"/>
        <v>0</v>
      </c>
      <c r="BF132" s="240">
        <f t="shared" ca="1" si="0"/>
        <v>0</v>
      </c>
      <c r="BG132" s="242" t="str">
        <f t="shared" si="1"/>
        <v/>
      </c>
      <c r="BH132" s="242" t="str">
        <f t="shared" si="2"/>
        <v/>
      </c>
      <c r="BI132" s="242" t="str">
        <f t="shared" si="2"/>
        <v/>
      </c>
      <c r="BJ132" s="241">
        <f t="shared" si="12"/>
        <v>0</v>
      </c>
      <c r="BK132" s="240" t="str">
        <f t="shared" si="3"/>
        <v/>
      </c>
      <c r="BL132" s="243" t="e">
        <f t="shared" si="4"/>
        <v>#VALUE!</v>
      </c>
      <c r="BM132" s="244" t="e">
        <f t="shared" si="5"/>
        <v>#VALUE!</v>
      </c>
      <c r="BN132" s="241" t="e">
        <f t="shared" si="6"/>
        <v>#VALUE!</v>
      </c>
      <c r="BO132" s="245" t="e">
        <f t="shared" si="7"/>
        <v>#VALUE!</v>
      </c>
      <c r="BP132" s="245" t="e">
        <f t="shared" si="8"/>
        <v>#VALUE!</v>
      </c>
      <c r="BQ132" s="245" t="e">
        <f t="shared" si="9"/>
        <v>#VALUE!</v>
      </c>
      <c r="BR132" s="68"/>
      <c r="BS132" s="68"/>
      <c r="BT132" s="68"/>
      <c r="BU132" s="68"/>
      <c r="BV132" s="68"/>
      <c r="BW132" s="68"/>
      <c r="BX132" s="68"/>
    </row>
    <row r="133" spans="1:76" ht="15" thickBot="1" x14ac:dyDescent="0.4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227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226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238">
        <v>12</v>
      </c>
      <c r="BC133" s="239">
        <f t="shared" ca="1" si="10"/>
        <v>0</v>
      </c>
      <c r="BD133" s="240">
        <v>0</v>
      </c>
      <c r="BE133" s="241">
        <f t="shared" ca="1" si="0"/>
        <v>0</v>
      </c>
      <c r="BF133" s="240">
        <f t="shared" ca="1" si="0"/>
        <v>0</v>
      </c>
      <c r="BG133" s="242" t="str">
        <f t="shared" si="1"/>
        <v/>
      </c>
      <c r="BH133" s="242" t="str">
        <f t="shared" si="2"/>
        <v/>
      </c>
      <c r="BI133" s="242" t="str">
        <f t="shared" si="2"/>
        <v/>
      </c>
      <c r="BJ133" s="241">
        <f t="shared" si="12"/>
        <v>0</v>
      </c>
      <c r="BK133" s="240" t="str">
        <f t="shared" si="3"/>
        <v/>
      </c>
      <c r="BL133" s="243" t="e">
        <f t="shared" si="4"/>
        <v>#VALUE!</v>
      </c>
      <c r="BM133" s="244" t="e">
        <f t="shared" si="5"/>
        <v>#VALUE!</v>
      </c>
      <c r="BN133" s="241" t="e">
        <f t="shared" si="6"/>
        <v>#VALUE!</v>
      </c>
      <c r="BO133" s="245" t="e">
        <f t="shared" si="7"/>
        <v>#VALUE!</v>
      </c>
      <c r="BP133" s="245" t="e">
        <f t="shared" si="8"/>
        <v>#VALUE!</v>
      </c>
      <c r="BQ133" s="245" t="e">
        <f t="shared" si="9"/>
        <v>#VALUE!</v>
      </c>
      <c r="BR133" s="68"/>
      <c r="BS133" s="68"/>
      <c r="BT133" s="68"/>
      <c r="BU133" s="68"/>
      <c r="BV133" s="68"/>
      <c r="BW133" s="68"/>
      <c r="BX133" s="68"/>
    </row>
    <row r="134" spans="1:76" ht="15" thickBot="1" x14ac:dyDescent="0.4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227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226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238">
        <v>13</v>
      </c>
      <c r="BC134" s="239">
        <f t="shared" ca="1" si="10"/>
        <v>0</v>
      </c>
      <c r="BD134" s="240">
        <v>0</v>
      </c>
      <c r="BE134" s="241">
        <f t="shared" ca="1" si="0"/>
        <v>0</v>
      </c>
      <c r="BF134" s="240">
        <f t="shared" ca="1" si="0"/>
        <v>0</v>
      </c>
      <c r="BG134" s="242" t="str">
        <f t="shared" si="1"/>
        <v/>
      </c>
      <c r="BH134" s="242" t="str">
        <f t="shared" si="2"/>
        <v/>
      </c>
      <c r="BI134" s="242" t="str">
        <f t="shared" si="2"/>
        <v/>
      </c>
      <c r="BJ134" s="241">
        <f t="shared" si="12"/>
        <v>0</v>
      </c>
      <c r="BK134" s="240" t="str">
        <f t="shared" si="3"/>
        <v/>
      </c>
      <c r="BL134" s="243" t="e">
        <f t="shared" si="4"/>
        <v>#VALUE!</v>
      </c>
      <c r="BM134" s="244" t="e">
        <f t="shared" si="5"/>
        <v>#VALUE!</v>
      </c>
      <c r="BN134" s="241" t="e">
        <f t="shared" si="6"/>
        <v>#VALUE!</v>
      </c>
      <c r="BO134" s="245" t="e">
        <f t="shared" si="7"/>
        <v>#VALUE!</v>
      </c>
      <c r="BP134" s="245" t="e">
        <f t="shared" si="8"/>
        <v>#VALUE!</v>
      </c>
      <c r="BQ134" s="245" t="e">
        <f t="shared" si="9"/>
        <v>#VALUE!</v>
      </c>
      <c r="BR134" s="68"/>
      <c r="BS134" s="68"/>
      <c r="BT134" s="68"/>
      <c r="BU134" s="68"/>
      <c r="BV134" s="68"/>
      <c r="BW134" s="68"/>
      <c r="BX134" s="68"/>
    </row>
    <row r="135" spans="1:76" ht="15" thickBot="1" x14ac:dyDescent="0.4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227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226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238">
        <v>14</v>
      </c>
      <c r="BC135" s="239">
        <f t="shared" ca="1" si="10"/>
        <v>0</v>
      </c>
      <c r="BD135" s="240">
        <v>0</v>
      </c>
      <c r="BE135" s="241">
        <f t="shared" ca="1" si="0"/>
        <v>0</v>
      </c>
      <c r="BF135" s="240">
        <f t="shared" ca="1" si="0"/>
        <v>0</v>
      </c>
      <c r="BG135" s="242" t="str">
        <f t="shared" si="1"/>
        <v/>
      </c>
      <c r="BH135" s="242" t="str">
        <f t="shared" si="2"/>
        <v/>
      </c>
      <c r="BI135" s="242" t="str">
        <f t="shared" si="2"/>
        <v/>
      </c>
      <c r="BJ135" s="241">
        <f t="shared" si="12"/>
        <v>0</v>
      </c>
      <c r="BK135" s="240" t="str">
        <f t="shared" si="3"/>
        <v/>
      </c>
      <c r="BL135" s="243" t="e">
        <f t="shared" si="4"/>
        <v>#VALUE!</v>
      </c>
      <c r="BM135" s="244" t="e">
        <f t="shared" si="5"/>
        <v>#VALUE!</v>
      </c>
      <c r="BN135" s="241" t="e">
        <f t="shared" si="6"/>
        <v>#VALUE!</v>
      </c>
      <c r="BO135" s="245" t="e">
        <f t="shared" si="7"/>
        <v>#VALUE!</v>
      </c>
      <c r="BP135" s="245" t="e">
        <f t="shared" si="8"/>
        <v>#VALUE!</v>
      </c>
      <c r="BQ135" s="245" t="e">
        <f t="shared" si="9"/>
        <v>#VALUE!</v>
      </c>
      <c r="BR135" s="68"/>
      <c r="BS135" s="68"/>
      <c r="BT135" s="68"/>
      <c r="BU135" s="68"/>
      <c r="BV135" s="68"/>
      <c r="BW135" s="68"/>
      <c r="BX135" s="68"/>
    </row>
    <row r="136" spans="1:76" ht="15" thickBot="1" x14ac:dyDescent="0.4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227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226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238">
        <v>15</v>
      </c>
      <c r="BC136" s="239">
        <f t="shared" ca="1" si="10"/>
        <v>0</v>
      </c>
      <c r="BD136" s="240">
        <v>0</v>
      </c>
      <c r="BE136" s="241">
        <f t="shared" ca="1" si="0"/>
        <v>0</v>
      </c>
      <c r="BF136" s="240">
        <f t="shared" ca="1" si="0"/>
        <v>0</v>
      </c>
      <c r="BG136" s="242" t="str">
        <f t="shared" si="1"/>
        <v/>
      </c>
      <c r="BH136" s="242" t="str">
        <f t="shared" si="2"/>
        <v/>
      </c>
      <c r="BI136" s="242" t="str">
        <f t="shared" si="2"/>
        <v/>
      </c>
      <c r="BJ136" s="241">
        <f t="shared" si="12"/>
        <v>0</v>
      </c>
      <c r="BK136" s="240" t="str">
        <f t="shared" si="3"/>
        <v/>
      </c>
      <c r="BL136" s="243" t="e">
        <f t="shared" si="4"/>
        <v>#VALUE!</v>
      </c>
      <c r="BM136" s="244" t="e">
        <f t="shared" si="5"/>
        <v>#VALUE!</v>
      </c>
      <c r="BN136" s="241" t="e">
        <f t="shared" si="6"/>
        <v>#VALUE!</v>
      </c>
      <c r="BO136" s="245" t="e">
        <f t="shared" si="7"/>
        <v>#VALUE!</v>
      </c>
      <c r="BP136" s="245" t="e">
        <f t="shared" si="8"/>
        <v>#VALUE!</v>
      </c>
      <c r="BQ136" s="245" t="e">
        <f t="shared" si="9"/>
        <v>#VALUE!</v>
      </c>
      <c r="BR136" s="68"/>
      <c r="BS136" s="68"/>
      <c r="BT136" s="68"/>
      <c r="BU136" s="68"/>
      <c r="BV136" s="68"/>
      <c r="BW136" s="68"/>
      <c r="BX136" s="68"/>
    </row>
    <row r="137" spans="1:76" ht="15" thickBot="1" x14ac:dyDescent="0.4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227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226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238">
        <v>16</v>
      </c>
      <c r="BC137" s="239">
        <f t="shared" ca="1" si="10"/>
        <v>0</v>
      </c>
      <c r="BD137" s="240">
        <v>0</v>
      </c>
      <c r="BE137" s="241">
        <f t="shared" ca="1" si="0"/>
        <v>0</v>
      </c>
      <c r="BF137" s="240">
        <f t="shared" ca="1" si="0"/>
        <v>0</v>
      </c>
      <c r="BG137" s="242" t="str">
        <f t="shared" si="1"/>
        <v/>
      </c>
      <c r="BH137" s="242" t="str">
        <f t="shared" si="2"/>
        <v/>
      </c>
      <c r="BI137" s="242" t="str">
        <f t="shared" si="2"/>
        <v/>
      </c>
      <c r="BJ137" s="241">
        <f t="shared" si="12"/>
        <v>0</v>
      </c>
      <c r="BK137" s="240">
        <f>IF(ISNUMBER(BG137),(BD137-BC137)/BG137,0)</f>
        <v>0</v>
      </c>
      <c r="BL137" s="243">
        <f t="shared" si="4"/>
        <v>0</v>
      </c>
      <c r="BM137" s="244">
        <f t="shared" si="5"/>
        <v>0</v>
      </c>
      <c r="BN137" s="241">
        <f t="shared" si="6"/>
        <v>0</v>
      </c>
      <c r="BO137" s="245">
        <f t="shared" si="7"/>
        <v>0</v>
      </c>
      <c r="BP137" s="245">
        <f t="shared" si="8"/>
        <v>0</v>
      </c>
      <c r="BQ137" s="245">
        <f t="shared" si="9"/>
        <v>0</v>
      </c>
      <c r="BR137" s="68"/>
      <c r="BS137" s="68"/>
      <c r="BT137" s="68"/>
      <c r="BU137" s="68"/>
      <c r="BV137" s="68"/>
      <c r="BW137" s="68"/>
      <c r="BX137" s="68"/>
    </row>
    <row r="138" spans="1:76" ht="15" thickBot="1" x14ac:dyDescent="0.4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227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226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238">
        <v>17</v>
      </c>
      <c r="BC138" s="239">
        <f t="shared" ca="1" si="10"/>
        <v>0</v>
      </c>
      <c r="BD138" s="240">
        <v>0</v>
      </c>
      <c r="BE138" s="241">
        <f t="shared" ca="1" si="0"/>
        <v>0</v>
      </c>
      <c r="BF138" s="240">
        <f t="shared" ca="1" si="0"/>
        <v>0</v>
      </c>
      <c r="BG138" s="242" t="str">
        <f t="shared" si="1"/>
        <v/>
      </c>
      <c r="BH138" s="242" t="str">
        <f t="shared" si="2"/>
        <v/>
      </c>
      <c r="BI138" s="242" t="str">
        <f t="shared" si="2"/>
        <v/>
      </c>
      <c r="BJ138" s="241">
        <f t="shared" si="12"/>
        <v>0</v>
      </c>
      <c r="BK138" s="240">
        <f t="shared" ref="BK138:BK161" si="13">IF(ISNUMBER(BG138),(BD138-BC138)/BG138,0)</f>
        <v>0</v>
      </c>
      <c r="BL138" s="243">
        <f t="shared" si="4"/>
        <v>0</v>
      </c>
      <c r="BM138" s="244">
        <f t="shared" si="5"/>
        <v>0</v>
      </c>
      <c r="BN138" s="241">
        <f t="shared" si="6"/>
        <v>0</v>
      </c>
      <c r="BO138" s="245">
        <f t="shared" si="7"/>
        <v>0</v>
      </c>
      <c r="BP138" s="245">
        <f t="shared" si="8"/>
        <v>0</v>
      </c>
      <c r="BQ138" s="245">
        <f t="shared" si="9"/>
        <v>0</v>
      </c>
      <c r="BR138" s="68"/>
      <c r="BS138" s="68"/>
      <c r="BT138" s="68"/>
      <c r="BU138" s="68"/>
      <c r="BV138" s="68"/>
      <c r="BW138" s="68"/>
      <c r="BX138" s="68"/>
    </row>
    <row r="139" spans="1:76" ht="15" thickBot="1" x14ac:dyDescent="0.4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227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226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238">
        <v>18</v>
      </c>
      <c r="BC139" s="239">
        <f t="shared" ca="1" si="10"/>
        <v>0</v>
      </c>
      <c r="BD139" s="240">
        <v>0</v>
      </c>
      <c r="BE139" s="241">
        <f t="shared" ca="1" si="0"/>
        <v>0</v>
      </c>
      <c r="BF139" s="240">
        <f t="shared" ca="1" si="0"/>
        <v>0</v>
      </c>
      <c r="BG139" s="242" t="str">
        <f t="shared" si="1"/>
        <v/>
      </c>
      <c r="BH139" s="242" t="str">
        <f t="shared" si="2"/>
        <v/>
      </c>
      <c r="BI139" s="242" t="str">
        <f t="shared" si="2"/>
        <v/>
      </c>
      <c r="BJ139" s="241">
        <f t="shared" si="12"/>
        <v>0</v>
      </c>
      <c r="BK139" s="240">
        <f t="shared" si="13"/>
        <v>0</v>
      </c>
      <c r="BL139" s="243">
        <f t="shared" si="4"/>
        <v>0</v>
      </c>
      <c r="BM139" s="244">
        <f t="shared" si="5"/>
        <v>0</v>
      </c>
      <c r="BN139" s="241">
        <f t="shared" si="6"/>
        <v>0</v>
      </c>
      <c r="BO139" s="245">
        <f t="shared" si="7"/>
        <v>0</v>
      </c>
      <c r="BP139" s="245">
        <f t="shared" si="8"/>
        <v>0</v>
      </c>
      <c r="BQ139" s="245">
        <f t="shared" si="9"/>
        <v>0</v>
      </c>
      <c r="BR139" s="68"/>
      <c r="BS139" s="68"/>
      <c r="BT139" s="68"/>
      <c r="BU139" s="68"/>
      <c r="BV139" s="68"/>
      <c r="BW139" s="68"/>
      <c r="BX139" s="68"/>
    </row>
    <row r="140" spans="1:76" ht="15" thickBot="1" x14ac:dyDescent="0.4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227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226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238">
        <v>19</v>
      </c>
      <c r="BC140" s="239">
        <f t="shared" ca="1" si="10"/>
        <v>0</v>
      </c>
      <c r="BD140" s="240">
        <v>0</v>
      </c>
      <c r="BE140" s="241">
        <f t="shared" ca="1" si="0"/>
        <v>0</v>
      </c>
      <c r="BF140" s="240">
        <f t="shared" ca="1" si="0"/>
        <v>0</v>
      </c>
      <c r="BG140" s="242" t="str">
        <f t="shared" si="1"/>
        <v/>
      </c>
      <c r="BH140" s="242" t="str">
        <f t="shared" si="2"/>
        <v/>
      </c>
      <c r="BI140" s="242" t="str">
        <f t="shared" si="2"/>
        <v/>
      </c>
      <c r="BJ140" s="241">
        <f t="shared" si="12"/>
        <v>0</v>
      </c>
      <c r="BK140" s="240">
        <f t="shared" si="13"/>
        <v>0</v>
      </c>
      <c r="BL140" s="243">
        <f t="shared" si="4"/>
        <v>0</v>
      </c>
      <c r="BM140" s="244">
        <f t="shared" si="5"/>
        <v>0</v>
      </c>
      <c r="BN140" s="241">
        <f t="shared" si="6"/>
        <v>0</v>
      </c>
      <c r="BO140" s="245">
        <f t="shared" si="7"/>
        <v>0</v>
      </c>
      <c r="BP140" s="245">
        <f t="shared" si="8"/>
        <v>0</v>
      </c>
      <c r="BQ140" s="245">
        <f t="shared" si="9"/>
        <v>0</v>
      </c>
      <c r="BR140" s="68"/>
      <c r="BS140" s="68"/>
      <c r="BT140" s="68"/>
      <c r="BU140" s="68"/>
      <c r="BV140" s="68"/>
      <c r="BW140" s="68"/>
      <c r="BX140" s="68"/>
    </row>
    <row r="141" spans="1:76" ht="15" thickBot="1" x14ac:dyDescent="0.4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227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226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238">
        <v>20</v>
      </c>
      <c r="BC141" s="239">
        <f t="shared" ca="1" si="10"/>
        <v>0</v>
      </c>
      <c r="BD141" s="240">
        <v>0</v>
      </c>
      <c r="BE141" s="241">
        <f t="shared" ca="1" si="0"/>
        <v>0</v>
      </c>
      <c r="BF141" s="240">
        <f t="shared" ca="1" si="0"/>
        <v>0</v>
      </c>
      <c r="BG141" s="242" t="str">
        <f t="shared" si="1"/>
        <v/>
      </c>
      <c r="BH141" s="242" t="str">
        <f t="shared" si="2"/>
        <v/>
      </c>
      <c r="BI141" s="242" t="str">
        <f t="shared" si="2"/>
        <v/>
      </c>
      <c r="BJ141" s="241">
        <f t="shared" si="12"/>
        <v>0</v>
      </c>
      <c r="BK141" s="240">
        <f t="shared" si="13"/>
        <v>0</v>
      </c>
      <c r="BL141" s="243">
        <f t="shared" si="4"/>
        <v>0</v>
      </c>
      <c r="BM141" s="244">
        <f t="shared" si="5"/>
        <v>0</v>
      </c>
      <c r="BN141" s="241">
        <f t="shared" si="6"/>
        <v>0</v>
      </c>
      <c r="BO141" s="245">
        <f t="shared" si="7"/>
        <v>0</v>
      </c>
      <c r="BP141" s="245">
        <f t="shared" si="8"/>
        <v>0</v>
      </c>
      <c r="BQ141" s="245">
        <f t="shared" si="9"/>
        <v>0</v>
      </c>
      <c r="BR141" s="68"/>
      <c r="BS141" s="68"/>
      <c r="BT141" s="68"/>
      <c r="BU141" s="68"/>
      <c r="BV141" s="68"/>
      <c r="BW141" s="68"/>
      <c r="BX141" s="68"/>
    </row>
    <row r="142" spans="1:76" ht="15" thickBot="1" x14ac:dyDescent="0.4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227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226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238">
        <v>21</v>
      </c>
      <c r="BC142" s="239">
        <f t="shared" ca="1" si="10"/>
        <v>0</v>
      </c>
      <c r="BD142" s="240">
        <v>0</v>
      </c>
      <c r="BE142" s="241">
        <f t="shared" ca="1" si="0"/>
        <v>0</v>
      </c>
      <c r="BF142" s="240">
        <f t="shared" ca="1" si="0"/>
        <v>0</v>
      </c>
      <c r="BG142" s="242" t="str">
        <f t="shared" si="1"/>
        <v/>
      </c>
      <c r="BH142" s="242" t="str">
        <f t="shared" si="2"/>
        <v/>
      </c>
      <c r="BI142" s="242" t="str">
        <f t="shared" si="2"/>
        <v/>
      </c>
      <c r="BJ142" s="241">
        <f t="shared" si="12"/>
        <v>0</v>
      </c>
      <c r="BK142" s="240">
        <f t="shared" si="13"/>
        <v>0</v>
      </c>
      <c r="BL142" s="243">
        <f t="shared" si="4"/>
        <v>0</v>
      </c>
      <c r="BM142" s="244">
        <f t="shared" si="5"/>
        <v>0</v>
      </c>
      <c r="BN142" s="241">
        <f t="shared" si="6"/>
        <v>0</v>
      </c>
      <c r="BO142" s="245">
        <f t="shared" si="7"/>
        <v>0</v>
      </c>
      <c r="BP142" s="245">
        <f t="shared" si="8"/>
        <v>0</v>
      </c>
      <c r="BQ142" s="245">
        <f t="shared" si="9"/>
        <v>0</v>
      </c>
      <c r="BR142" s="68"/>
      <c r="BS142" s="68"/>
      <c r="BT142" s="68"/>
      <c r="BU142" s="68"/>
      <c r="BV142" s="68"/>
      <c r="BW142" s="68"/>
      <c r="BX142" s="68"/>
    </row>
    <row r="143" spans="1:76" ht="15" thickBot="1" x14ac:dyDescent="0.4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227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226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238">
        <v>22</v>
      </c>
      <c r="BC143" s="239">
        <f t="shared" ca="1" si="10"/>
        <v>0</v>
      </c>
      <c r="BD143" s="240">
        <v>0</v>
      </c>
      <c r="BE143" s="241">
        <f t="shared" ca="1" si="0"/>
        <v>0</v>
      </c>
      <c r="BF143" s="240">
        <f t="shared" ca="1" si="0"/>
        <v>0</v>
      </c>
      <c r="BG143" s="242" t="str">
        <f t="shared" si="1"/>
        <v/>
      </c>
      <c r="BH143" s="242" t="str">
        <f t="shared" si="2"/>
        <v/>
      </c>
      <c r="BI143" s="242" t="str">
        <f t="shared" si="2"/>
        <v/>
      </c>
      <c r="BJ143" s="241">
        <f t="shared" si="12"/>
        <v>0</v>
      </c>
      <c r="BK143" s="240">
        <f t="shared" si="13"/>
        <v>0</v>
      </c>
      <c r="BL143" s="243">
        <f t="shared" si="4"/>
        <v>0</v>
      </c>
      <c r="BM143" s="244">
        <f t="shared" si="5"/>
        <v>0</v>
      </c>
      <c r="BN143" s="241">
        <f t="shared" si="6"/>
        <v>0</v>
      </c>
      <c r="BO143" s="245">
        <f t="shared" si="7"/>
        <v>0</v>
      </c>
      <c r="BP143" s="245">
        <f t="shared" si="8"/>
        <v>0</v>
      </c>
      <c r="BQ143" s="245">
        <f t="shared" si="9"/>
        <v>0</v>
      </c>
      <c r="BR143" s="68"/>
      <c r="BS143" s="68"/>
      <c r="BT143" s="68"/>
      <c r="BU143" s="68"/>
      <c r="BV143" s="68"/>
      <c r="BW143" s="68"/>
      <c r="BX143" s="68"/>
    </row>
    <row r="144" spans="1:76" ht="15" thickBot="1" x14ac:dyDescent="0.4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227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226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238">
        <v>23</v>
      </c>
      <c r="BC144" s="239">
        <f t="shared" ca="1" si="10"/>
        <v>0</v>
      </c>
      <c r="BD144" s="240">
        <v>0</v>
      </c>
      <c r="BE144" s="241">
        <f t="shared" ca="1" si="0"/>
        <v>0</v>
      </c>
      <c r="BF144" s="240">
        <f t="shared" ca="1" si="0"/>
        <v>0</v>
      </c>
      <c r="BG144" s="242" t="str">
        <f t="shared" si="1"/>
        <v/>
      </c>
      <c r="BH144" s="242" t="str">
        <f t="shared" si="2"/>
        <v/>
      </c>
      <c r="BI144" s="242" t="str">
        <f t="shared" si="2"/>
        <v/>
      </c>
      <c r="BJ144" s="241">
        <f t="shared" si="12"/>
        <v>0</v>
      </c>
      <c r="BK144" s="240">
        <f t="shared" si="13"/>
        <v>0</v>
      </c>
      <c r="BL144" s="243">
        <f t="shared" si="4"/>
        <v>0</v>
      </c>
      <c r="BM144" s="244">
        <f t="shared" si="5"/>
        <v>0</v>
      </c>
      <c r="BN144" s="241">
        <f t="shared" si="6"/>
        <v>0</v>
      </c>
      <c r="BO144" s="245">
        <f t="shared" si="7"/>
        <v>0</v>
      </c>
      <c r="BP144" s="245">
        <f t="shared" si="8"/>
        <v>0</v>
      </c>
      <c r="BQ144" s="245">
        <f t="shared" si="9"/>
        <v>0</v>
      </c>
      <c r="BR144" s="68"/>
      <c r="BS144" s="68"/>
      <c r="BT144" s="68"/>
      <c r="BU144" s="68"/>
      <c r="BV144" s="68"/>
      <c r="BW144" s="68"/>
      <c r="BX144" s="68"/>
    </row>
    <row r="145" spans="1:76" ht="15" thickBot="1" x14ac:dyDescent="0.4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227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226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238">
        <v>24</v>
      </c>
      <c r="BC145" s="239">
        <f t="shared" ca="1" si="10"/>
        <v>0</v>
      </c>
      <c r="BD145" s="240">
        <v>0</v>
      </c>
      <c r="BE145" s="241">
        <f t="shared" ca="1" si="0"/>
        <v>0</v>
      </c>
      <c r="BF145" s="240">
        <f t="shared" ca="1" si="0"/>
        <v>0</v>
      </c>
      <c r="BG145" s="242" t="str">
        <f t="shared" si="1"/>
        <v/>
      </c>
      <c r="BH145" s="242" t="str">
        <f t="shared" si="2"/>
        <v/>
      </c>
      <c r="BI145" s="242" t="str">
        <f t="shared" si="2"/>
        <v/>
      </c>
      <c r="BJ145" s="241">
        <f t="shared" si="12"/>
        <v>0</v>
      </c>
      <c r="BK145" s="240">
        <f t="shared" si="13"/>
        <v>0</v>
      </c>
      <c r="BL145" s="243">
        <f t="shared" si="4"/>
        <v>0</v>
      </c>
      <c r="BM145" s="244">
        <f t="shared" si="5"/>
        <v>0</v>
      </c>
      <c r="BN145" s="241">
        <f t="shared" si="6"/>
        <v>0</v>
      </c>
      <c r="BO145" s="245">
        <f t="shared" si="7"/>
        <v>0</v>
      </c>
      <c r="BP145" s="245">
        <f t="shared" si="8"/>
        <v>0</v>
      </c>
      <c r="BQ145" s="245">
        <f t="shared" si="9"/>
        <v>0</v>
      </c>
      <c r="BR145" s="68"/>
      <c r="BS145" s="68"/>
      <c r="BT145" s="68"/>
      <c r="BU145" s="68"/>
      <c r="BV145" s="68"/>
      <c r="BW145" s="68"/>
      <c r="BX145" s="68"/>
    </row>
    <row r="146" spans="1:76" ht="15" thickBot="1" x14ac:dyDescent="0.4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227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226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238">
        <v>25</v>
      </c>
      <c r="BC146" s="239">
        <f t="shared" ca="1" si="10"/>
        <v>0</v>
      </c>
      <c r="BD146" s="240">
        <v>0</v>
      </c>
      <c r="BE146" s="241">
        <f t="shared" ca="1" si="0"/>
        <v>0</v>
      </c>
      <c r="BF146" s="240">
        <f t="shared" ca="1" si="0"/>
        <v>0</v>
      </c>
      <c r="BG146" s="242" t="str">
        <f>IF(ISNUMBER(C28),SQRT((BD146-BC146)^2+(BF146-BE146)^2),"")</f>
        <v/>
      </c>
      <c r="BH146" s="242" t="str">
        <f t="shared" si="2"/>
        <v/>
      </c>
      <c r="BI146" s="242" t="str">
        <f t="shared" si="2"/>
        <v/>
      </c>
      <c r="BJ146" s="241">
        <f t="shared" si="12"/>
        <v>0</v>
      </c>
      <c r="BK146" s="240">
        <f t="shared" si="13"/>
        <v>0</v>
      </c>
      <c r="BL146" s="243">
        <f t="shared" si="4"/>
        <v>0</v>
      </c>
      <c r="BM146" s="244">
        <f t="shared" si="5"/>
        <v>0</v>
      </c>
      <c r="BN146" s="241">
        <f t="shared" si="6"/>
        <v>0</v>
      </c>
      <c r="BO146" s="245">
        <f t="shared" si="7"/>
        <v>0</v>
      </c>
      <c r="BP146" s="245">
        <f t="shared" si="8"/>
        <v>0</v>
      </c>
      <c r="BQ146" s="245">
        <f t="shared" si="9"/>
        <v>0</v>
      </c>
      <c r="BR146" s="68"/>
      <c r="BS146" s="68"/>
      <c r="BT146" s="68"/>
      <c r="BU146" s="68"/>
      <c r="BV146" s="68"/>
      <c r="BW146" s="68"/>
      <c r="BX146" s="68"/>
    </row>
    <row r="147" spans="1:76" ht="15" thickBot="1" x14ac:dyDescent="0.4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227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226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238">
        <v>26</v>
      </c>
      <c r="BC147" s="239">
        <f t="shared" ca="1" si="10"/>
        <v>0</v>
      </c>
      <c r="BD147" s="240">
        <v>0</v>
      </c>
      <c r="BE147" s="241">
        <f t="shared" ca="1" si="0"/>
        <v>0</v>
      </c>
      <c r="BF147" s="240">
        <f t="shared" ca="1" si="0"/>
        <v>0</v>
      </c>
      <c r="BG147" s="242" t="str">
        <f t="shared" si="1"/>
        <v/>
      </c>
      <c r="BH147" s="242" t="str">
        <f t="shared" si="2"/>
        <v/>
      </c>
      <c r="BI147" s="242" t="str">
        <f t="shared" si="2"/>
        <v/>
      </c>
      <c r="BJ147" s="241">
        <f t="shared" si="12"/>
        <v>0</v>
      </c>
      <c r="BK147" s="240">
        <f t="shared" si="13"/>
        <v>0</v>
      </c>
      <c r="BL147" s="243">
        <f t="shared" si="4"/>
        <v>0</v>
      </c>
      <c r="BM147" s="244">
        <f t="shared" si="5"/>
        <v>0</v>
      </c>
      <c r="BN147" s="241">
        <f t="shared" si="6"/>
        <v>0</v>
      </c>
      <c r="BO147" s="245">
        <f t="shared" si="7"/>
        <v>0</v>
      </c>
      <c r="BP147" s="245">
        <f t="shared" si="8"/>
        <v>0</v>
      </c>
      <c r="BQ147" s="245">
        <f t="shared" si="9"/>
        <v>0</v>
      </c>
      <c r="BR147" s="68"/>
      <c r="BS147" s="68"/>
      <c r="BT147" s="68"/>
      <c r="BU147" s="68"/>
      <c r="BV147" s="68"/>
      <c r="BW147" s="68"/>
      <c r="BX147" s="68"/>
    </row>
    <row r="148" spans="1:76" ht="15" thickBot="1" x14ac:dyDescent="0.4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227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226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238">
        <v>27</v>
      </c>
      <c r="BC148" s="239">
        <f t="shared" ca="1" si="10"/>
        <v>0</v>
      </c>
      <c r="BD148" s="240">
        <v>0</v>
      </c>
      <c r="BE148" s="241">
        <f t="shared" ca="1" si="0"/>
        <v>0</v>
      </c>
      <c r="BF148" s="240">
        <f t="shared" ca="1" si="0"/>
        <v>0</v>
      </c>
      <c r="BG148" s="242" t="str">
        <f t="shared" si="1"/>
        <v/>
      </c>
      <c r="BH148" s="242" t="str">
        <f t="shared" si="2"/>
        <v/>
      </c>
      <c r="BI148" s="242" t="str">
        <f t="shared" si="2"/>
        <v/>
      </c>
      <c r="BJ148" s="241">
        <f t="shared" si="12"/>
        <v>0</v>
      </c>
      <c r="BK148" s="240">
        <f t="shared" si="13"/>
        <v>0</v>
      </c>
      <c r="BL148" s="243">
        <f t="shared" si="4"/>
        <v>0</v>
      </c>
      <c r="BM148" s="244">
        <f t="shared" si="5"/>
        <v>0</v>
      </c>
      <c r="BN148" s="241">
        <f t="shared" si="6"/>
        <v>0</v>
      </c>
      <c r="BO148" s="245">
        <f t="shared" si="7"/>
        <v>0</v>
      </c>
      <c r="BP148" s="245">
        <f t="shared" si="8"/>
        <v>0</v>
      </c>
      <c r="BQ148" s="245">
        <f t="shared" si="9"/>
        <v>0</v>
      </c>
      <c r="BR148" s="68"/>
      <c r="BS148" s="68"/>
      <c r="BT148" s="68"/>
      <c r="BU148" s="68"/>
      <c r="BV148" s="68"/>
      <c r="BW148" s="68"/>
      <c r="BX148" s="68"/>
    </row>
    <row r="149" spans="1:76" ht="15" thickBot="1" x14ac:dyDescent="0.4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227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226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238">
        <v>28</v>
      </c>
      <c r="BC149" s="239">
        <f t="shared" ca="1" si="10"/>
        <v>0</v>
      </c>
      <c r="BD149" s="240">
        <v>0</v>
      </c>
      <c r="BE149" s="241">
        <f t="shared" ca="1" si="0"/>
        <v>0</v>
      </c>
      <c r="BF149" s="240">
        <f t="shared" ca="1" si="0"/>
        <v>0</v>
      </c>
      <c r="BG149" s="242" t="str">
        <f t="shared" si="1"/>
        <v/>
      </c>
      <c r="BH149" s="242" t="str">
        <f t="shared" si="2"/>
        <v/>
      </c>
      <c r="BI149" s="242" t="str">
        <f t="shared" si="2"/>
        <v/>
      </c>
      <c r="BJ149" s="241">
        <f t="shared" si="12"/>
        <v>0</v>
      </c>
      <c r="BK149" s="240">
        <f t="shared" si="13"/>
        <v>0</v>
      </c>
      <c r="BL149" s="243">
        <f t="shared" si="4"/>
        <v>0</v>
      </c>
      <c r="BM149" s="244">
        <f t="shared" si="5"/>
        <v>0</v>
      </c>
      <c r="BN149" s="241">
        <f t="shared" si="6"/>
        <v>0</v>
      </c>
      <c r="BO149" s="245">
        <f t="shared" si="7"/>
        <v>0</v>
      </c>
      <c r="BP149" s="245">
        <f t="shared" si="8"/>
        <v>0</v>
      </c>
      <c r="BQ149" s="245">
        <f t="shared" si="9"/>
        <v>0</v>
      </c>
      <c r="BR149" s="68"/>
      <c r="BS149" s="68"/>
      <c r="BT149" s="68"/>
      <c r="BU149" s="68"/>
      <c r="BV149" s="68"/>
      <c r="BW149" s="68"/>
      <c r="BX149" s="68"/>
    </row>
    <row r="150" spans="1:76" ht="15" thickBot="1" x14ac:dyDescent="0.4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227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226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238">
        <v>29</v>
      </c>
      <c r="BC150" s="239">
        <f t="shared" ca="1" si="10"/>
        <v>0</v>
      </c>
      <c r="BD150" s="240">
        <v>0</v>
      </c>
      <c r="BE150" s="241">
        <f t="shared" ca="1" si="0"/>
        <v>0</v>
      </c>
      <c r="BF150" s="240">
        <f t="shared" ca="1" si="0"/>
        <v>0</v>
      </c>
      <c r="BG150" s="242" t="str">
        <f t="shared" si="1"/>
        <v/>
      </c>
      <c r="BH150" s="242" t="str">
        <f t="shared" si="2"/>
        <v/>
      </c>
      <c r="BI150" s="242" t="str">
        <f t="shared" si="2"/>
        <v/>
      </c>
      <c r="BJ150" s="241">
        <f t="shared" si="12"/>
        <v>0</v>
      </c>
      <c r="BK150" s="240">
        <f t="shared" si="13"/>
        <v>0</v>
      </c>
      <c r="BL150" s="243">
        <f t="shared" si="4"/>
        <v>0</v>
      </c>
      <c r="BM150" s="244">
        <f t="shared" si="5"/>
        <v>0</v>
      </c>
      <c r="BN150" s="241">
        <f t="shared" si="6"/>
        <v>0</v>
      </c>
      <c r="BO150" s="245">
        <f t="shared" si="7"/>
        <v>0</v>
      </c>
      <c r="BP150" s="245">
        <f t="shared" si="8"/>
        <v>0</v>
      </c>
      <c r="BQ150" s="245">
        <f t="shared" si="9"/>
        <v>0</v>
      </c>
      <c r="BR150" s="68"/>
      <c r="BS150" s="68"/>
      <c r="BT150" s="68"/>
      <c r="BU150" s="68"/>
      <c r="BV150" s="68"/>
      <c r="BW150" s="68"/>
      <c r="BX150" s="68"/>
    </row>
    <row r="151" spans="1:76" ht="15" thickBot="1" x14ac:dyDescent="0.4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227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226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238">
        <v>30</v>
      </c>
      <c r="BC151" s="239">
        <f t="shared" ca="1" si="10"/>
        <v>0</v>
      </c>
      <c r="BD151" s="240">
        <v>0</v>
      </c>
      <c r="BE151" s="241">
        <f t="shared" ca="1" si="0"/>
        <v>0</v>
      </c>
      <c r="BF151" s="240">
        <f t="shared" ca="1" si="0"/>
        <v>0</v>
      </c>
      <c r="BG151" s="242" t="str">
        <f t="shared" si="1"/>
        <v/>
      </c>
      <c r="BH151" s="242" t="str">
        <f t="shared" si="2"/>
        <v/>
      </c>
      <c r="BI151" s="242" t="str">
        <f t="shared" si="2"/>
        <v/>
      </c>
      <c r="BJ151" s="241">
        <f t="shared" si="12"/>
        <v>0</v>
      </c>
      <c r="BK151" s="240">
        <f t="shared" si="13"/>
        <v>0</v>
      </c>
      <c r="BL151" s="243">
        <f t="shared" si="4"/>
        <v>0</v>
      </c>
      <c r="BM151" s="244">
        <f t="shared" si="5"/>
        <v>0</v>
      </c>
      <c r="BN151" s="241">
        <f t="shared" si="6"/>
        <v>0</v>
      </c>
      <c r="BO151" s="245">
        <f t="shared" si="7"/>
        <v>0</v>
      </c>
      <c r="BP151" s="245">
        <f t="shared" si="8"/>
        <v>0</v>
      </c>
      <c r="BQ151" s="245">
        <f t="shared" si="9"/>
        <v>0</v>
      </c>
      <c r="BR151" s="68"/>
      <c r="BS151" s="68"/>
      <c r="BT151" s="68"/>
      <c r="BU151" s="68"/>
      <c r="BV151" s="68"/>
      <c r="BW151" s="68"/>
      <c r="BX151" s="68"/>
    </row>
    <row r="152" spans="1:76" ht="15" thickBot="1" x14ac:dyDescent="0.4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227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226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238">
        <v>31</v>
      </c>
      <c r="BC152" s="239">
        <f t="shared" ca="1" si="10"/>
        <v>0</v>
      </c>
      <c r="BD152" s="240">
        <v>0</v>
      </c>
      <c r="BE152" s="241">
        <f t="shared" ca="1" si="0"/>
        <v>0</v>
      </c>
      <c r="BF152" s="240">
        <f t="shared" ca="1" si="0"/>
        <v>0</v>
      </c>
      <c r="BG152" s="242" t="str">
        <f t="shared" si="1"/>
        <v/>
      </c>
      <c r="BH152" s="242" t="str">
        <f t="shared" si="2"/>
        <v/>
      </c>
      <c r="BI152" s="242" t="str">
        <f t="shared" si="2"/>
        <v/>
      </c>
      <c r="BJ152" s="241">
        <f t="shared" si="12"/>
        <v>0</v>
      </c>
      <c r="BK152" s="240">
        <f t="shared" si="13"/>
        <v>0</v>
      </c>
      <c r="BL152" s="243">
        <f t="shared" si="4"/>
        <v>0</v>
      </c>
      <c r="BM152" s="244">
        <f t="shared" si="5"/>
        <v>0</v>
      </c>
      <c r="BN152" s="241">
        <f t="shared" si="6"/>
        <v>0</v>
      </c>
      <c r="BO152" s="245">
        <f t="shared" si="7"/>
        <v>0</v>
      </c>
      <c r="BP152" s="245">
        <f t="shared" si="8"/>
        <v>0</v>
      </c>
      <c r="BQ152" s="245">
        <f t="shared" si="9"/>
        <v>0</v>
      </c>
      <c r="BR152" s="68"/>
      <c r="BS152" s="68"/>
      <c r="BT152" s="68"/>
      <c r="BU152" s="68"/>
      <c r="BV152" s="68"/>
      <c r="BW152" s="68"/>
      <c r="BX152" s="68"/>
    </row>
    <row r="153" spans="1:76" ht="15" thickBot="1" x14ac:dyDescent="0.4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227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226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238">
        <v>32</v>
      </c>
      <c r="BC153" s="239">
        <f t="shared" ca="1" si="10"/>
        <v>0</v>
      </c>
      <c r="BD153" s="240">
        <v>0</v>
      </c>
      <c r="BE153" s="241">
        <f t="shared" ca="1" si="0"/>
        <v>0</v>
      </c>
      <c r="BF153" s="240">
        <f t="shared" ca="1" si="0"/>
        <v>0</v>
      </c>
      <c r="BG153" s="242" t="str">
        <f t="shared" si="1"/>
        <v/>
      </c>
      <c r="BH153" s="242" t="str">
        <f t="shared" si="2"/>
        <v/>
      </c>
      <c r="BI153" s="242" t="str">
        <f t="shared" si="2"/>
        <v/>
      </c>
      <c r="BJ153" s="241">
        <f t="shared" si="12"/>
        <v>0</v>
      </c>
      <c r="BK153" s="240">
        <f t="shared" si="13"/>
        <v>0</v>
      </c>
      <c r="BL153" s="243">
        <f t="shared" si="4"/>
        <v>0</v>
      </c>
      <c r="BM153" s="244">
        <f t="shared" si="5"/>
        <v>0</v>
      </c>
      <c r="BN153" s="241">
        <f t="shared" si="6"/>
        <v>0</v>
      </c>
      <c r="BO153" s="245">
        <f t="shared" si="7"/>
        <v>0</v>
      </c>
      <c r="BP153" s="245">
        <f t="shared" si="8"/>
        <v>0</v>
      </c>
      <c r="BQ153" s="245">
        <f t="shared" si="9"/>
        <v>0</v>
      </c>
      <c r="BR153" s="68"/>
      <c r="BS153" s="68"/>
      <c r="BT153" s="68"/>
      <c r="BU153" s="68"/>
      <c r="BV153" s="68"/>
      <c r="BW153" s="68"/>
      <c r="BX153" s="68"/>
    </row>
    <row r="154" spans="1:76" ht="15" thickBot="1" x14ac:dyDescent="0.4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227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226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238">
        <v>33</v>
      </c>
      <c r="BC154" s="239">
        <f t="shared" ca="1" si="10"/>
        <v>0</v>
      </c>
      <c r="BD154" s="240">
        <v>0</v>
      </c>
      <c r="BE154" s="241">
        <f t="shared" ca="1" si="0"/>
        <v>0</v>
      </c>
      <c r="BF154" s="240">
        <f t="shared" ca="1" si="0"/>
        <v>0</v>
      </c>
      <c r="BG154" s="242" t="str">
        <f t="shared" si="1"/>
        <v/>
      </c>
      <c r="BH154" s="242" t="str">
        <f t="shared" si="2"/>
        <v/>
      </c>
      <c r="BI154" s="242" t="str">
        <f t="shared" si="2"/>
        <v/>
      </c>
      <c r="BJ154" s="241">
        <f t="shared" si="12"/>
        <v>0</v>
      </c>
      <c r="BK154" s="240">
        <f t="shared" si="13"/>
        <v>0</v>
      </c>
      <c r="BL154" s="243">
        <f t="shared" si="4"/>
        <v>0</v>
      </c>
      <c r="BM154" s="244">
        <f t="shared" si="5"/>
        <v>0</v>
      </c>
      <c r="BN154" s="241">
        <f t="shared" si="6"/>
        <v>0</v>
      </c>
      <c r="BO154" s="245">
        <f t="shared" si="7"/>
        <v>0</v>
      </c>
      <c r="BP154" s="245">
        <f t="shared" si="8"/>
        <v>0</v>
      </c>
      <c r="BQ154" s="245">
        <f t="shared" si="9"/>
        <v>0</v>
      </c>
      <c r="BR154" s="68"/>
      <c r="BS154" s="68"/>
      <c r="BT154" s="68"/>
      <c r="BU154" s="68"/>
      <c r="BV154" s="68"/>
      <c r="BW154" s="68"/>
      <c r="BX154" s="68"/>
    </row>
    <row r="155" spans="1:76" ht="15" thickBot="1" x14ac:dyDescent="0.4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227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226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238">
        <v>34</v>
      </c>
      <c r="BC155" s="239">
        <f t="shared" ca="1" si="10"/>
        <v>0</v>
      </c>
      <c r="BD155" s="240">
        <v>0</v>
      </c>
      <c r="BE155" s="241">
        <f t="shared" ca="1" si="0"/>
        <v>0</v>
      </c>
      <c r="BF155" s="240">
        <f t="shared" ca="1" si="0"/>
        <v>0</v>
      </c>
      <c r="BG155" s="242" t="str">
        <f t="shared" si="1"/>
        <v/>
      </c>
      <c r="BH155" s="242" t="str">
        <f t="shared" si="2"/>
        <v/>
      </c>
      <c r="BI155" s="242" t="str">
        <f t="shared" si="2"/>
        <v/>
      </c>
      <c r="BJ155" s="241">
        <f t="shared" si="12"/>
        <v>0</v>
      </c>
      <c r="BK155" s="240">
        <f t="shared" si="13"/>
        <v>0</v>
      </c>
      <c r="BL155" s="243">
        <f t="shared" si="4"/>
        <v>0</v>
      </c>
      <c r="BM155" s="244">
        <f t="shared" si="5"/>
        <v>0</v>
      </c>
      <c r="BN155" s="241">
        <f t="shared" si="6"/>
        <v>0</v>
      </c>
      <c r="BO155" s="245">
        <f t="shared" si="7"/>
        <v>0</v>
      </c>
      <c r="BP155" s="245">
        <f t="shared" si="8"/>
        <v>0</v>
      </c>
      <c r="BQ155" s="245">
        <f t="shared" si="9"/>
        <v>0</v>
      </c>
      <c r="BR155" s="68"/>
      <c r="BS155" s="68"/>
      <c r="BT155" s="68"/>
      <c r="BU155" s="68"/>
      <c r="BV155" s="68"/>
      <c r="BW155" s="68"/>
      <c r="BX155" s="68"/>
    </row>
    <row r="156" spans="1:76" ht="15" thickBot="1" x14ac:dyDescent="0.4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227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226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238">
        <v>35</v>
      </c>
      <c r="BC156" s="239">
        <f t="shared" ca="1" si="10"/>
        <v>0</v>
      </c>
      <c r="BD156" s="240">
        <v>0</v>
      </c>
      <c r="BE156" s="241">
        <f t="shared" ca="1" si="0"/>
        <v>0</v>
      </c>
      <c r="BF156" s="240">
        <f t="shared" ca="1" si="0"/>
        <v>0</v>
      </c>
      <c r="BG156" s="242" t="str">
        <f t="shared" si="1"/>
        <v/>
      </c>
      <c r="BH156" s="242" t="str">
        <f t="shared" si="2"/>
        <v/>
      </c>
      <c r="BI156" s="242" t="str">
        <f t="shared" si="2"/>
        <v/>
      </c>
      <c r="BJ156" s="241">
        <f t="shared" si="12"/>
        <v>0</v>
      </c>
      <c r="BK156" s="240">
        <f t="shared" si="13"/>
        <v>0</v>
      </c>
      <c r="BL156" s="243">
        <f t="shared" si="4"/>
        <v>0</v>
      </c>
      <c r="BM156" s="244">
        <f t="shared" si="5"/>
        <v>0</v>
      </c>
      <c r="BN156" s="241">
        <f t="shared" si="6"/>
        <v>0</v>
      </c>
      <c r="BO156" s="245">
        <f t="shared" si="7"/>
        <v>0</v>
      </c>
      <c r="BP156" s="245">
        <f t="shared" si="8"/>
        <v>0</v>
      </c>
      <c r="BQ156" s="245">
        <f t="shared" si="9"/>
        <v>0</v>
      </c>
      <c r="BR156" s="68"/>
      <c r="BS156" s="68"/>
      <c r="BT156" s="68"/>
      <c r="BU156" s="68"/>
      <c r="BV156" s="68"/>
      <c r="BW156" s="68"/>
      <c r="BX156" s="68"/>
    </row>
    <row r="157" spans="1:76" ht="15" thickBot="1" x14ac:dyDescent="0.4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227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226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238">
        <v>36</v>
      </c>
      <c r="BC157" s="239">
        <f t="shared" ca="1" si="10"/>
        <v>0</v>
      </c>
      <c r="BD157" s="240">
        <v>0</v>
      </c>
      <c r="BE157" s="241">
        <f t="shared" ca="1" si="0"/>
        <v>0</v>
      </c>
      <c r="BF157" s="240">
        <f t="shared" ca="1" si="0"/>
        <v>0</v>
      </c>
      <c r="BG157" s="242" t="str">
        <f t="shared" si="1"/>
        <v/>
      </c>
      <c r="BH157" s="242" t="str">
        <f t="shared" si="2"/>
        <v/>
      </c>
      <c r="BI157" s="242" t="str">
        <f t="shared" si="2"/>
        <v/>
      </c>
      <c r="BJ157" s="241">
        <f t="shared" si="12"/>
        <v>0</v>
      </c>
      <c r="BK157" s="240">
        <f t="shared" si="13"/>
        <v>0</v>
      </c>
      <c r="BL157" s="243">
        <f t="shared" si="4"/>
        <v>0</v>
      </c>
      <c r="BM157" s="244">
        <f t="shared" si="5"/>
        <v>0</v>
      </c>
      <c r="BN157" s="241">
        <f t="shared" si="6"/>
        <v>0</v>
      </c>
      <c r="BO157" s="245">
        <f t="shared" si="7"/>
        <v>0</v>
      </c>
      <c r="BP157" s="245">
        <f t="shared" si="8"/>
        <v>0</v>
      </c>
      <c r="BQ157" s="245">
        <f t="shared" si="9"/>
        <v>0</v>
      </c>
      <c r="BR157" s="68"/>
      <c r="BS157" s="68"/>
      <c r="BT157" s="68"/>
      <c r="BU157" s="68"/>
      <c r="BV157" s="68"/>
      <c r="BW157" s="68"/>
      <c r="BX157" s="68"/>
    </row>
    <row r="158" spans="1:76" ht="15" thickBot="1" x14ac:dyDescent="0.4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227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226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238">
        <v>37</v>
      </c>
      <c r="BC158" s="239">
        <f t="shared" ca="1" si="10"/>
        <v>0</v>
      </c>
      <c r="BD158" s="240">
        <v>0</v>
      </c>
      <c r="BE158" s="241">
        <f t="shared" ca="1" si="0"/>
        <v>0</v>
      </c>
      <c r="BF158" s="240">
        <f t="shared" ca="1" si="0"/>
        <v>0</v>
      </c>
      <c r="BG158" s="242" t="str">
        <f t="shared" si="1"/>
        <v/>
      </c>
      <c r="BH158" s="242" t="str">
        <f t="shared" si="2"/>
        <v/>
      </c>
      <c r="BI158" s="242" t="str">
        <f t="shared" si="2"/>
        <v/>
      </c>
      <c r="BJ158" s="241">
        <f t="shared" si="12"/>
        <v>0</v>
      </c>
      <c r="BK158" s="240">
        <f t="shared" si="13"/>
        <v>0</v>
      </c>
      <c r="BL158" s="243">
        <f t="shared" si="4"/>
        <v>0</v>
      </c>
      <c r="BM158" s="244">
        <f t="shared" si="5"/>
        <v>0</v>
      </c>
      <c r="BN158" s="241">
        <f t="shared" si="6"/>
        <v>0</v>
      </c>
      <c r="BO158" s="245">
        <f t="shared" si="7"/>
        <v>0</v>
      </c>
      <c r="BP158" s="245">
        <f t="shared" si="8"/>
        <v>0</v>
      </c>
      <c r="BQ158" s="245">
        <f t="shared" si="9"/>
        <v>0</v>
      </c>
      <c r="BR158" s="68"/>
      <c r="BS158" s="68"/>
      <c r="BT158" s="68"/>
      <c r="BU158" s="68"/>
      <c r="BV158" s="68"/>
      <c r="BW158" s="68"/>
      <c r="BX158" s="68"/>
    </row>
    <row r="159" spans="1:76" ht="15" thickBot="1" x14ac:dyDescent="0.4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227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226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238">
        <v>38</v>
      </c>
      <c r="BC159" s="239">
        <f t="shared" ca="1" si="10"/>
        <v>0</v>
      </c>
      <c r="BD159" s="240">
        <v>0</v>
      </c>
      <c r="BE159" s="241">
        <f t="shared" ca="1" si="0"/>
        <v>0</v>
      </c>
      <c r="BF159" s="240">
        <f t="shared" ca="1" si="0"/>
        <v>0</v>
      </c>
      <c r="BG159" s="242" t="str">
        <f t="shared" si="1"/>
        <v/>
      </c>
      <c r="BH159" s="242" t="str">
        <f t="shared" si="2"/>
        <v/>
      </c>
      <c r="BI159" s="242" t="str">
        <f t="shared" si="2"/>
        <v/>
      </c>
      <c r="BJ159" s="241">
        <f t="shared" si="12"/>
        <v>0</v>
      </c>
      <c r="BK159" s="240">
        <f t="shared" si="13"/>
        <v>0</v>
      </c>
      <c r="BL159" s="243">
        <f t="shared" si="4"/>
        <v>0</v>
      </c>
      <c r="BM159" s="244">
        <f t="shared" si="5"/>
        <v>0</v>
      </c>
      <c r="BN159" s="241">
        <f t="shared" si="6"/>
        <v>0</v>
      </c>
      <c r="BO159" s="245">
        <f t="shared" si="7"/>
        <v>0</v>
      </c>
      <c r="BP159" s="245">
        <f t="shared" si="8"/>
        <v>0</v>
      </c>
      <c r="BQ159" s="245">
        <f t="shared" si="9"/>
        <v>0</v>
      </c>
      <c r="BR159" s="68"/>
      <c r="BS159" s="68"/>
      <c r="BT159" s="68"/>
      <c r="BU159" s="68"/>
      <c r="BV159" s="68"/>
      <c r="BW159" s="68"/>
      <c r="BX159" s="68"/>
    </row>
    <row r="160" spans="1:76" ht="15" thickBot="1" x14ac:dyDescent="0.4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227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226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238">
        <v>39</v>
      </c>
      <c r="BC160" s="239">
        <f t="shared" ca="1" si="10"/>
        <v>0</v>
      </c>
      <c r="BD160" s="240">
        <v>0</v>
      </c>
      <c r="BE160" s="241">
        <f t="shared" ca="1" si="0"/>
        <v>0</v>
      </c>
      <c r="BF160" s="240">
        <f t="shared" ca="1" si="0"/>
        <v>0</v>
      </c>
      <c r="BG160" s="242" t="str">
        <f t="shared" si="1"/>
        <v/>
      </c>
      <c r="BH160" s="242" t="str">
        <f t="shared" si="2"/>
        <v/>
      </c>
      <c r="BI160" s="242" t="str">
        <f t="shared" si="2"/>
        <v/>
      </c>
      <c r="BJ160" s="241">
        <f t="shared" si="12"/>
        <v>0</v>
      </c>
      <c r="BK160" s="240">
        <f t="shared" si="13"/>
        <v>0</v>
      </c>
      <c r="BL160" s="243">
        <f t="shared" si="4"/>
        <v>0</v>
      </c>
      <c r="BM160" s="244">
        <f t="shared" si="5"/>
        <v>0</v>
      </c>
      <c r="BN160" s="241">
        <f t="shared" si="6"/>
        <v>0</v>
      </c>
      <c r="BO160" s="245">
        <f t="shared" si="7"/>
        <v>0</v>
      </c>
      <c r="BP160" s="245">
        <f t="shared" si="8"/>
        <v>0</v>
      </c>
      <c r="BQ160" s="245">
        <f t="shared" si="9"/>
        <v>0</v>
      </c>
      <c r="BR160" s="68"/>
      <c r="BS160" s="68"/>
      <c r="BT160" s="68"/>
      <c r="BU160" s="68"/>
      <c r="BV160" s="68"/>
      <c r="BW160" s="68"/>
      <c r="BX160" s="68"/>
    </row>
    <row r="161" spans="1:76" x14ac:dyDescent="0.3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227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226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238">
        <v>40</v>
      </c>
      <c r="BC161" s="239">
        <f t="shared" ca="1" si="10"/>
        <v>0</v>
      </c>
      <c r="BD161" s="240">
        <v>0</v>
      </c>
      <c r="BE161" s="241">
        <f t="shared" ca="1" si="0"/>
        <v>0</v>
      </c>
      <c r="BF161" s="240">
        <f t="shared" ca="1" si="0"/>
        <v>0</v>
      </c>
      <c r="BG161" s="242" t="str">
        <f t="shared" si="1"/>
        <v/>
      </c>
      <c r="BH161" s="242" t="str">
        <f t="shared" si="2"/>
        <v/>
      </c>
      <c r="BI161" s="242" t="str">
        <f t="shared" si="2"/>
        <v/>
      </c>
      <c r="BJ161" s="241">
        <f t="shared" si="12"/>
        <v>0</v>
      </c>
      <c r="BK161" s="240">
        <f t="shared" si="13"/>
        <v>0</v>
      </c>
      <c r="BL161" s="243">
        <f t="shared" si="4"/>
        <v>0</v>
      </c>
      <c r="BM161" s="244">
        <f t="shared" si="5"/>
        <v>0</v>
      </c>
      <c r="BN161" s="241">
        <f t="shared" si="6"/>
        <v>0</v>
      </c>
      <c r="BO161" s="245">
        <f t="shared" si="7"/>
        <v>0</v>
      </c>
      <c r="BP161" s="245">
        <f t="shared" si="8"/>
        <v>0</v>
      </c>
      <c r="BQ161" s="245">
        <f t="shared" si="9"/>
        <v>0</v>
      </c>
      <c r="BR161" s="68"/>
      <c r="BS161" s="68"/>
      <c r="BT161" s="68"/>
      <c r="BU161" s="68"/>
      <c r="BV161" s="68"/>
      <c r="BW161" s="68"/>
      <c r="BX161" s="68"/>
    </row>
    <row r="162" spans="1:76" x14ac:dyDescent="0.3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227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226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</row>
    <row r="163" spans="1:76" x14ac:dyDescent="0.3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227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226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>
        <f ca="1">MIN(BC122:BD161)</f>
        <v>-21.75</v>
      </c>
      <c r="BD163" s="68"/>
      <c r="BE163" s="68">
        <f ca="1">MIN(BE122:BF161)</f>
        <v>0</v>
      </c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</row>
    <row r="164" spans="1:76" x14ac:dyDescent="0.3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227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226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>
        <f ca="1">MAX(BC123:BD162)</f>
        <v>9.75</v>
      </c>
      <c r="BD164" s="68"/>
      <c r="BE164" s="68">
        <f ca="1">MAX(BE122:BF161)</f>
        <v>0</v>
      </c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</row>
  </sheetData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131"/>
  <sheetViews>
    <sheetView workbookViewId="0"/>
  </sheetViews>
  <sheetFormatPr baseColWidth="10" defaultRowHeight="14.5" x14ac:dyDescent="0.35"/>
  <sheetData>
    <row r="1" spans="1:22" x14ac:dyDescent="0.35">
      <c r="A1" s="11" t="s">
        <v>53</v>
      </c>
      <c r="B1" s="11" t="s">
        <v>54</v>
      </c>
      <c r="C1" s="11" t="s">
        <v>55</v>
      </c>
      <c r="D1" s="11" t="s">
        <v>56</v>
      </c>
      <c r="E1" s="11" t="s">
        <v>57</v>
      </c>
      <c r="F1" s="11"/>
      <c r="G1" s="11"/>
      <c r="H1" s="11"/>
      <c r="I1" s="11"/>
      <c r="J1" s="11" t="s">
        <v>58</v>
      </c>
      <c r="K1" s="11">
        <f>MIN(B2:B100)</f>
        <v>-4.1568069458007813</v>
      </c>
      <c r="L1" s="11" t="s">
        <v>59</v>
      </c>
      <c r="M1" s="11">
        <f>MIN(C2:C100)</f>
        <v>0</v>
      </c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35">
      <c r="A2" s="11">
        <v>1</v>
      </c>
      <c r="B2" s="11">
        <v>0</v>
      </c>
      <c r="C2" s="11">
        <v>0</v>
      </c>
      <c r="D2" s="11">
        <v>5</v>
      </c>
      <c r="E2" s="11"/>
      <c r="F2" s="11"/>
      <c r="G2" s="11"/>
      <c r="H2" s="11"/>
      <c r="I2" s="11"/>
      <c r="J2" s="11" t="s">
        <v>60</v>
      </c>
      <c r="K2" s="11">
        <f>MAX(B2:B100)</f>
        <v>5</v>
      </c>
      <c r="L2" s="11" t="s">
        <v>61</v>
      </c>
      <c r="M2" s="11">
        <f>MAX(C2:C100)</f>
        <v>1.0104999542236328</v>
      </c>
      <c r="N2" s="11">
        <v>1</v>
      </c>
      <c r="O2" s="11">
        <f ca="1">IF(ISBLANK(A2),INDIRECT(COLUMN($O$1)&amp;$K$4),(B2-$K$1)/$K$3)</f>
        <v>0.45395812868011276</v>
      </c>
      <c r="P2" s="11">
        <f ca="1">IF(ISBLANK(A2),INDIRECT(COLUMN(P1)&amp;$K$4),(C2-$M$1)/$M$3)</f>
        <v>0</v>
      </c>
      <c r="Q2" s="11"/>
      <c r="R2" s="11"/>
      <c r="S2" s="11"/>
      <c r="T2" s="11"/>
      <c r="U2" s="11"/>
      <c r="V2" s="11"/>
    </row>
    <row r="3" spans="1:22" x14ac:dyDescent="0.35">
      <c r="A3" s="11">
        <v>2</v>
      </c>
      <c r="B3" s="11">
        <v>0</v>
      </c>
      <c r="C3" s="11">
        <v>1</v>
      </c>
      <c r="D3" s="11">
        <v>1</v>
      </c>
      <c r="E3" s="11"/>
      <c r="F3" s="11"/>
      <c r="G3" s="11"/>
      <c r="H3" s="11"/>
      <c r="I3" s="11"/>
      <c r="J3" s="11" t="s">
        <v>62</v>
      </c>
      <c r="K3" s="11">
        <f>IF(K2-K1=0,1,K2-K1)</f>
        <v>9.1568069458007813</v>
      </c>
      <c r="L3" s="11" t="s">
        <v>63</v>
      </c>
      <c r="M3" s="11">
        <f>IF(M2-M1=0,1,M2-M1)</f>
        <v>1.0104999542236328</v>
      </c>
      <c r="N3" s="11">
        <v>2</v>
      </c>
      <c r="O3" s="11">
        <f ca="1">IF(ISBLANK(A3),INDIRECT(COLUMN($O$1)&amp;$K$4),(B3-$K$1)/$K$3)</f>
        <v>0.45395812868011276</v>
      </c>
      <c r="P3" s="11">
        <f ca="1">IF(ISBLANK(A3),INDIRECT(COLUMN(P2)&amp;$K$4),(C3-$M$1)/$M$3)</f>
        <v>0.98960914923375731</v>
      </c>
      <c r="Q3" s="11"/>
      <c r="R3" s="11"/>
      <c r="S3" s="11"/>
      <c r="T3" s="11"/>
      <c r="U3" s="11"/>
      <c r="V3" s="11"/>
    </row>
    <row r="4" spans="1:22" x14ac:dyDescent="0.35">
      <c r="A4" s="11">
        <v>3</v>
      </c>
      <c r="B4" s="11">
        <v>0</v>
      </c>
      <c r="C4" s="11">
        <v>1</v>
      </c>
      <c r="D4" s="11"/>
      <c r="E4" s="11"/>
      <c r="F4" s="11"/>
      <c r="G4" s="11"/>
      <c r="H4" s="11"/>
      <c r="I4" s="11"/>
      <c r="J4" s="11" t="s">
        <v>64</v>
      </c>
      <c r="K4" s="11">
        <f>MAX(A2:A100)+1</f>
        <v>100</v>
      </c>
      <c r="L4" s="11"/>
      <c r="M4" s="11"/>
      <c r="N4" s="11">
        <v>3</v>
      </c>
      <c r="O4" s="11">
        <f ca="1">IF(ISBLANK(A4),INDIRECT(COLUMN($O$1)&amp;$K$4),(B4-$K$1)/$K$3)</f>
        <v>0.45395812868011276</v>
      </c>
      <c r="P4" s="11">
        <f ca="1">IF(ISBLANK(A4),INDIRECT(COLUMN(P3)&amp;$K$4),(C4-$M$1)/$M$3)</f>
        <v>0.98960914923375731</v>
      </c>
      <c r="Q4" s="11"/>
      <c r="R4" s="11"/>
      <c r="S4" s="11"/>
      <c r="T4" s="11"/>
      <c r="U4" s="11"/>
      <c r="V4" s="11"/>
    </row>
    <row r="5" spans="1:22" x14ac:dyDescent="0.35">
      <c r="A5" s="11">
        <v>4</v>
      </c>
      <c r="B5" s="11">
        <v>0</v>
      </c>
      <c r="C5" s="11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>
        <v>4</v>
      </c>
      <c r="O5" s="11">
        <f ca="1">IF(ISBLANK(A5),INDIRECT(COLUMN($O$1)&amp;$K$4),(B5-$K$1)/$K$3)</f>
        <v>0.45395812868011276</v>
      </c>
      <c r="P5" s="11">
        <f ca="1">IF(ISBLANK(A5),INDIRECT(COLUMN(P4)&amp;$K$4),(C5-$M$1)/$M$3)</f>
        <v>0.98960914923375731</v>
      </c>
      <c r="Q5" s="11"/>
      <c r="R5" s="11"/>
      <c r="S5" s="11"/>
      <c r="T5" s="11"/>
      <c r="U5" s="11"/>
      <c r="V5" s="11"/>
    </row>
    <row r="6" spans="1:22" x14ac:dyDescent="0.35">
      <c r="A6" s="11">
        <v>5</v>
      </c>
      <c r="B6" s="11">
        <v>0</v>
      </c>
      <c r="C6" s="11">
        <v>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v>5</v>
      </c>
      <c r="O6" s="11">
        <f ca="1">IF(ISBLANK(A6),INDIRECT(COLUMN($O$1)&amp;$K$4),(B6-$K$1)/$K$3)</f>
        <v>0.45395812868011276</v>
      </c>
      <c r="P6" s="11">
        <f ca="1">IF(ISBLANK(A6),INDIRECT(COLUMN(P5)&amp;$K$4),(C6-$M$1)/$M$3)</f>
        <v>0.98960914923375731</v>
      </c>
      <c r="Q6" s="11"/>
      <c r="R6" s="11"/>
      <c r="S6" s="11"/>
      <c r="T6" s="11"/>
      <c r="U6" s="11"/>
      <c r="V6" s="11"/>
    </row>
    <row r="7" spans="1:22" x14ac:dyDescent="0.35">
      <c r="A7" s="11">
        <v>6</v>
      </c>
      <c r="B7" s="11">
        <v>0</v>
      </c>
      <c r="C7" s="11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6</v>
      </c>
      <c r="O7" s="11">
        <f t="shared" ref="O7:O12" ca="1" si="0">IF(ISBLANK(A7),INDIRECT(ADDRESS($K$4,COLUMN($O$1))),(B7-$K$1)/$K$3)</f>
        <v>0.45395812868011276</v>
      </c>
      <c r="P7" s="11">
        <f t="shared" ref="P7:P12" ca="1" si="1">IF(ISBLANK(A7),INDIRECT(ADDRESS($K$4,COLUMN(P6))),(C7-$M$1)/$M$3)</f>
        <v>0.98960914923375731</v>
      </c>
      <c r="Q7" s="11"/>
      <c r="R7" s="11"/>
      <c r="S7" s="11"/>
      <c r="T7" s="11"/>
      <c r="U7" s="11"/>
      <c r="V7" s="11"/>
    </row>
    <row r="8" spans="1:22" x14ac:dyDescent="0.35">
      <c r="A8" s="11">
        <v>7</v>
      </c>
      <c r="B8" s="11">
        <v>0</v>
      </c>
      <c r="C8" s="11">
        <v>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7</v>
      </c>
      <c r="O8" s="11">
        <f t="shared" ca="1" si="0"/>
        <v>0.45395812868011276</v>
      </c>
      <c r="P8" s="11">
        <f t="shared" ca="1" si="1"/>
        <v>0.98960914923375731</v>
      </c>
      <c r="Q8" s="11"/>
      <c r="R8" s="11"/>
      <c r="S8" s="11"/>
      <c r="T8" s="11"/>
      <c r="U8" s="11"/>
      <c r="V8" s="11"/>
    </row>
    <row r="9" spans="1:22" x14ac:dyDescent="0.35">
      <c r="A9" s="11">
        <v>8</v>
      </c>
      <c r="B9" s="11">
        <v>0</v>
      </c>
      <c r="C9" s="11">
        <v>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v>8</v>
      </c>
      <c r="O9" s="11">
        <f t="shared" ca="1" si="0"/>
        <v>0.45395812868011276</v>
      </c>
      <c r="P9" s="11">
        <f t="shared" ca="1" si="1"/>
        <v>0.98960914923375731</v>
      </c>
      <c r="Q9" s="11"/>
      <c r="R9" s="11"/>
      <c r="S9" s="11"/>
      <c r="T9" s="11"/>
      <c r="U9" s="11"/>
      <c r="V9" s="11"/>
    </row>
    <row r="10" spans="1:22" x14ac:dyDescent="0.35">
      <c r="A10" s="11">
        <v>9</v>
      </c>
      <c r="B10" s="11">
        <v>0</v>
      </c>
      <c r="C10" s="11">
        <v>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v>9</v>
      </c>
      <c r="O10" s="11">
        <f t="shared" ca="1" si="0"/>
        <v>0.45395812868011276</v>
      </c>
      <c r="P10" s="11">
        <f t="shared" ca="1" si="1"/>
        <v>0.98960914923375731</v>
      </c>
      <c r="Q10" s="11"/>
      <c r="R10" s="11"/>
      <c r="S10" s="11"/>
      <c r="T10" s="11"/>
      <c r="U10" s="11"/>
      <c r="V10" s="11"/>
    </row>
    <row r="11" spans="1:22" x14ac:dyDescent="0.35">
      <c r="A11" s="11">
        <v>10</v>
      </c>
      <c r="B11" s="11">
        <v>0</v>
      </c>
      <c r="C11" s="11">
        <v>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10</v>
      </c>
      <c r="O11" s="11">
        <f t="shared" ca="1" si="0"/>
        <v>0.45395812868011276</v>
      </c>
      <c r="P11" s="11">
        <f t="shared" ca="1" si="1"/>
        <v>0.98960914923375731</v>
      </c>
      <c r="Q11" s="11"/>
      <c r="R11" s="11"/>
      <c r="S11" s="11"/>
      <c r="T11" s="11"/>
      <c r="U11" s="11"/>
      <c r="V11" s="11"/>
    </row>
    <row r="12" spans="1:22" x14ac:dyDescent="0.35">
      <c r="A12" s="11">
        <v>11</v>
      </c>
      <c r="B12" s="11">
        <v>0</v>
      </c>
      <c r="C12" s="11">
        <v>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11</v>
      </c>
      <c r="O12" s="11">
        <f t="shared" ca="1" si="0"/>
        <v>0.45395812868011276</v>
      </c>
      <c r="P12" s="11">
        <f t="shared" ca="1" si="1"/>
        <v>0.98960914923375731</v>
      </c>
      <c r="Q12" s="11"/>
      <c r="R12" s="11"/>
      <c r="S12" s="11"/>
      <c r="T12" s="11"/>
      <c r="U12" s="11"/>
      <c r="V12" s="11"/>
    </row>
    <row r="13" spans="1:22" x14ac:dyDescent="0.35">
      <c r="A13" s="11">
        <v>12</v>
      </c>
      <c r="B13" s="11">
        <v>0</v>
      </c>
      <c r="C13" s="11">
        <v>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35">
      <c r="A14" s="11">
        <v>13</v>
      </c>
      <c r="B14" s="11">
        <v>0</v>
      </c>
      <c r="C14" s="11">
        <v>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35">
      <c r="A15" s="11">
        <v>14</v>
      </c>
      <c r="B15" s="11">
        <v>0</v>
      </c>
      <c r="C15" s="11">
        <v>1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35">
      <c r="A16" s="11">
        <v>15</v>
      </c>
      <c r="B16" s="11">
        <v>0</v>
      </c>
      <c r="C16" s="11">
        <v>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35">
      <c r="A17" s="11">
        <v>16</v>
      </c>
      <c r="B17" s="11">
        <v>0</v>
      </c>
      <c r="C17" s="11">
        <v>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35">
      <c r="A18" s="11">
        <v>17</v>
      </c>
      <c r="B18" s="11">
        <v>0</v>
      </c>
      <c r="C18" s="11">
        <v>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35">
      <c r="A19" s="11">
        <v>18</v>
      </c>
      <c r="B19" s="11">
        <v>0</v>
      </c>
      <c r="C19" s="11">
        <v>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35">
      <c r="A20" s="11">
        <v>19</v>
      </c>
      <c r="B20" s="11">
        <v>0</v>
      </c>
      <c r="C20" s="11">
        <v>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35">
      <c r="A21" s="11">
        <v>20</v>
      </c>
      <c r="B21" s="11">
        <v>0</v>
      </c>
      <c r="C21" s="11">
        <v>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35">
      <c r="A22" s="11">
        <v>21</v>
      </c>
      <c r="B22" s="11">
        <v>0</v>
      </c>
      <c r="C22" s="11">
        <v>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35">
      <c r="A23" s="11">
        <v>22</v>
      </c>
      <c r="B23" s="11">
        <v>0</v>
      </c>
      <c r="C23" s="11">
        <v>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35">
      <c r="A24" s="11">
        <v>23</v>
      </c>
      <c r="B24" s="11">
        <v>0</v>
      </c>
      <c r="C24" s="11">
        <v>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35">
      <c r="A25" s="11">
        <v>24</v>
      </c>
      <c r="B25" s="11">
        <v>0</v>
      </c>
      <c r="C25" s="11">
        <v>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35">
      <c r="A26" s="11">
        <v>25</v>
      </c>
      <c r="B26" s="11">
        <v>0</v>
      </c>
      <c r="C26" s="11">
        <v>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35">
      <c r="A27" s="11">
        <v>26</v>
      </c>
      <c r="B27" s="11">
        <v>0</v>
      </c>
      <c r="C27" s="11">
        <v>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35">
      <c r="A28" s="11">
        <v>27</v>
      </c>
      <c r="B28" s="11">
        <v>0</v>
      </c>
      <c r="C28" s="11">
        <v>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35">
      <c r="A29" s="11">
        <v>28</v>
      </c>
      <c r="B29" s="11">
        <v>0</v>
      </c>
      <c r="C29" s="11">
        <v>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35">
      <c r="A30" s="11">
        <v>29</v>
      </c>
      <c r="B30" s="11">
        <v>0</v>
      </c>
      <c r="C30" s="11">
        <v>1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35">
      <c r="A31" s="11">
        <v>30</v>
      </c>
      <c r="B31" s="11">
        <v>0</v>
      </c>
      <c r="C31" s="11">
        <v>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35">
      <c r="A32" s="11">
        <v>31</v>
      </c>
      <c r="B32" s="11">
        <v>0</v>
      </c>
      <c r="C32" s="11">
        <v>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35">
      <c r="A33" s="11">
        <v>32</v>
      </c>
      <c r="B33" s="11">
        <v>0</v>
      </c>
      <c r="C33" s="11">
        <v>1.0104999542236328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35">
      <c r="A34" s="11">
        <v>33</v>
      </c>
      <c r="B34" s="11">
        <v>0</v>
      </c>
      <c r="C34" s="11">
        <v>0.99947500228881836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35">
      <c r="A35" s="11">
        <v>34</v>
      </c>
      <c r="B35" s="11">
        <v>0</v>
      </c>
      <c r="C35" s="11">
        <v>0.98789876699447632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35">
      <c r="A36" s="11">
        <v>35</v>
      </c>
      <c r="B36" s="11">
        <v>0</v>
      </c>
      <c r="C36" s="11">
        <v>0.97574371099472046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35">
      <c r="A37" s="11">
        <v>36</v>
      </c>
      <c r="B37" s="11">
        <v>0</v>
      </c>
      <c r="C37" s="11">
        <v>0.96298086643218994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35">
      <c r="A38" s="11">
        <v>37</v>
      </c>
      <c r="B38" s="11">
        <v>0</v>
      </c>
      <c r="C38" s="11">
        <v>0.94957989454269409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35">
      <c r="A39" s="11">
        <v>38</v>
      </c>
      <c r="B39" s="11">
        <v>0</v>
      </c>
      <c r="C39" s="11">
        <v>0.93550890684127808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35">
      <c r="A40" s="11">
        <v>39</v>
      </c>
      <c r="B40" s="11">
        <v>0</v>
      </c>
      <c r="C40" s="11">
        <v>0.92073434591293335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35">
      <c r="A41" s="11">
        <v>40</v>
      </c>
      <c r="B41" s="11">
        <v>0</v>
      </c>
      <c r="C41" s="11">
        <v>0.90522104501724243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35">
      <c r="A42" s="11">
        <v>41</v>
      </c>
      <c r="B42" s="11">
        <v>0</v>
      </c>
      <c r="C42" s="11">
        <v>0.88893210887908936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35">
      <c r="A43" s="11">
        <v>42</v>
      </c>
      <c r="B43" s="11">
        <v>0</v>
      </c>
      <c r="C43" s="11">
        <v>0.87345761060714722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35">
      <c r="A44" s="11">
        <v>43</v>
      </c>
      <c r="B44" s="11">
        <v>0</v>
      </c>
      <c r="C44" s="11">
        <v>0.85875684022903442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35">
      <c r="A45" s="11">
        <v>44</v>
      </c>
      <c r="B45" s="11">
        <v>0</v>
      </c>
      <c r="C45" s="11">
        <v>0.85875999927520752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35">
      <c r="A46" s="11">
        <v>45</v>
      </c>
      <c r="B46" s="11">
        <v>0</v>
      </c>
      <c r="C46" s="11">
        <v>0.85875999927520752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35">
      <c r="A47" s="11">
        <v>46</v>
      </c>
      <c r="B47" s="11">
        <v>0</v>
      </c>
      <c r="C47" s="11">
        <v>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35">
      <c r="A48" s="11">
        <v>47</v>
      </c>
      <c r="B48" s="11">
        <v>0</v>
      </c>
      <c r="C48" s="11">
        <v>1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35">
      <c r="A49" s="11">
        <v>48</v>
      </c>
      <c r="B49" s="11">
        <v>0</v>
      </c>
      <c r="C49" s="11">
        <v>1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35">
      <c r="A50" s="11">
        <v>49</v>
      </c>
      <c r="B50" s="11">
        <v>0</v>
      </c>
      <c r="C50" s="11">
        <v>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35">
      <c r="A51" s="11">
        <v>50</v>
      </c>
      <c r="B51" s="11">
        <v>0</v>
      </c>
      <c r="C51" s="11">
        <v>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35">
      <c r="A52" s="11">
        <v>51</v>
      </c>
      <c r="B52" s="11">
        <v>0</v>
      </c>
      <c r="C52" s="11">
        <v>1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35">
      <c r="A53" s="11">
        <v>52</v>
      </c>
      <c r="B53" s="11">
        <v>0</v>
      </c>
      <c r="C53" s="11">
        <v>1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35">
      <c r="A54" s="11">
        <v>53</v>
      </c>
      <c r="B54" s="11">
        <v>0</v>
      </c>
      <c r="C54" s="11">
        <v>1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35">
      <c r="A55" s="11">
        <v>54</v>
      </c>
      <c r="B55" s="11">
        <v>0</v>
      </c>
      <c r="C55" s="11">
        <v>1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35">
      <c r="A56" s="11">
        <v>55</v>
      </c>
      <c r="B56" s="11">
        <v>0</v>
      </c>
      <c r="C56" s="11">
        <v>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35">
      <c r="A57" s="11">
        <v>56</v>
      </c>
      <c r="B57" s="11">
        <v>0</v>
      </c>
      <c r="C57" s="11">
        <v>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35">
      <c r="A58" s="11">
        <v>57</v>
      </c>
      <c r="B58" s="11">
        <v>0</v>
      </c>
      <c r="C58" s="11">
        <v>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35">
      <c r="A59" s="11">
        <v>58</v>
      </c>
      <c r="B59" s="11">
        <v>0</v>
      </c>
      <c r="C59" s="11">
        <v>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35">
      <c r="A60" s="11">
        <v>59</v>
      </c>
      <c r="B60" s="11">
        <v>0</v>
      </c>
      <c r="C60" s="11">
        <v>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35">
      <c r="A61" s="11">
        <v>60</v>
      </c>
      <c r="B61" s="11">
        <v>0</v>
      </c>
      <c r="C61" s="11">
        <v>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35">
      <c r="A62" s="11">
        <v>61</v>
      </c>
      <c r="B62" s="11">
        <v>2.5924089186446508E-6</v>
      </c>
      <c r="C62" s="11">
        <v>1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35">
      <c r="A63" s="11">
        <v>62</v>
      </c>
      <c r="B63" s="11">
        <v>5.0200128776101138E-11</v>
      </c>
      <c r="C63" s="11">
        <v>1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35">
      <c r="A64" s="11">
        <v>63</v>
      </c>
      <c r="B64" s="11">
        <v>0</v>
      </c>
      <c r="C64" s="11">
        <v>1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35">
      <c r="A65" s="11">
        <v>64</v>
      </c>
      <c r="B65" s="11">
        <v>2.500000037252903E-2</v>
      </c>
      <c r="C65" s="11">
        <v>1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35">
      <c r="A66" s="11">
        <v>65</v>
      </c>
      <c r="B66" s="11">
        <v>2.500000037252903E-2</v>
      </c>
      <c r="C66" s="11">
        <v>1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35">
      <c r="A67" s="11">
        <v>66</v>
      </c>
      <c r="B67" s="11">
        <v>2.500000037252903E-2</v>
      </c>
      <c r="C67" s="11">
        <v>1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35">
      <c r="A68" s="11">
        <v>67</v>
      </c>
      <c r="B68" s="11">
        <v>0</v>
      </c>
      <c r="C68" s="11">
        <v>1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35">
      <c r="A69" s="11">
        <v>68</v>
      </c>
      <c r="B69" s="11">
        <v>0</v>
      </c>
      <c r="C69" s="11">
        <v>1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35">
      <c r="A70" s="11">
        <v>69</v>
      </c>
      <c r="B70" s="11">
        <v>0</v>
      </c>
      <c r="C70" s="11">
        <v>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35">
      <c r="A71" s="11">
        <v>70</v>
      </c>
      <c r="B71" s="11">
        <v>0</v>
      </c>
      <c r="C71" s="11">
        <v>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35">
      <c r="A72" s="11">
        <v>71</v>
      </c>
      <c r="B72" s="11">
        <v>0</v>
      </c>
      <c r="C72" s="11">
        <v>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35">
      <c r="A73" s="11">
        <v>72</v>
      </c>
      <c r="B73" s="11">
        <v>0</v>
      </c>
      <c r="C73" s="11">
        <v>1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35">
      <c r="A74" s="11">
        <v>73</v>
      </c>
      <c r="B74" s="11">
        <v>2.5924089186446508E-6</v>
      </c>
      <c r="C74" s="11">
        <v>1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35">
      <c r="A75" s="11">
        <v>74</v>
      </c>
      <c r="B75" s="11">
        <v>2.5924089186446508E-6</v>
      </c>
      <c r="C75" s="11">
        <v>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35">
      <c r="A76" s="11">
        <v>75</v>
      </c>
      <c r="B76" s="11">
        <v>2.5924089186446508E-6</v>
      </c>
      <c r="C76" s="11">
        <v>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35">
      <c r="A77" s="11">
        <v>76</v>
      </c>
      <c r="B77" s="11">
        <v>5.0200128776101138E-11</v>
      </c>
      <c r="C77" s="11">
        <v>1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35">
      <c r="A78" s="11">
        <v>77</v>
      </c>
      <c r="B78" s="11">
        <v>1.4310560072772205E-4</v>
      </c>
      <c r="C78" s="11">
        <v>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35">
      <c r="A79" s="11">
        <v>78</v>
      </c>
      <c r="B79" s="11">
        <v>1.4310560072772205E-4</v>
      </c>
      <c r="C79" s="11">
        <v>1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35">
      <c r="A80" s="11">
        <v>79</v>
      </c>
      <c r="B80" s="11">
        <v>8.0664820969104767E-2</v>
      </c>
      <c r="C80" s="11">
        <v>1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35">
      <c r="A81" s="11">
        <v>80</v>
      </c>
      <c r="B81" s="11">
        <v>-0.38765823841094971</v>
      </c>
      <c r="C81" s="11">
        <v>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35">
      <c r="A82" s="11">
        <v>81</v>
      </c>
      <c r="B82" s="11">
        <v>-3.3061938285827637</v>
      </c>
      <c r="C82" s="11">
        <v>1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35">
      <c r="A83" s="11">
        <v>82</v>
      </c>
      <c r="B83" s="11">
        <v>-4.1568069458007813</v>
      </c>
      <c r="C83" s="11">
        <v>1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35">
      <c r="A84" s="11">
        <v>83</v>
      </c>
      <c r="B84" s="11">
        <v>5</v>
      </c>
      <c r="C84" s="11">
        <v>1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35">
      <c r="A85" s="11">
        <v>84</v>
      </c>
      <c r="B85" s="11">
        <v>5.000000074505806E-2</v>
      </c>
      <c r="C85" s="11">
        <v>1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35">
      <c r="A86" s="11">
        <v>85</v>
      </c>
      <c r="B86" s="11">
        <v>5.000000074505806E-2</v>
      </c>
      <c r="C86" s="11">
        <v>1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35">
      <c r="A87" s="11">
        <v>86</v>
      </c>
      <c r="B87" s="11">
        <v>5.000000074505806E-2</v>
      </c>
      <c r="C87" s="11">
        <v>1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35">
      <c r="A88" s="11">
        <v>87</v>
      </c>
      <c r="B88" s="11">
        <v>5.000000074505806E-2</v>
      </c>
      <c r="C88" s="11">
        <v>1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35">
      <c r="A89" s="11">
        <v>88</v>
      </c>
      <c r="B89" s="11">
        <v>5.000000074505806E-2</v>
      </c>
      <c r="C89" s="11">
        <v>1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35">
      <c r="A90" s="11">
        <v>89</v>
      </c>
      <c r="B90" s="11">
        <v>5.000000074505806E-2</v>
      </c>
      <c r="C90" s="11">
        <v>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35">
      <c r="A91" s="11">
        <v>90</v>
      </c>
      <c r="B91" s="11">
        <v>5.000000074505806E-2</v>
      </c>
      <c r="C91" s="11">
        <v>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35">
      <c r="A92" s="11">
        <v>91</v>
      </c>
      <c r="B92" s="11">
        <v>5.000000074505806E-2</v>
      </c>
      <c r="C92" s="11">
        <v>1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35">
      <c r="A93" s="11">
        <v>92</v>
      </c>
      <c r="B93" s="11">
        <v>5.000000074505806E-2</v>
      </c>
      <c r="C93" s="11">
        <v>1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35">
      <c r="A94" s="11">
        <v>93</v>
      </c>
      <c r="B94" s="11">
        <v>5.000000074505806E-2</v>
      </c>
      <c r="C94" s="11">
        <v>1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35">
      <c r="A95" s="11">
        <v>94</v>
      </c>
      <c r="B95" s="11">
        <v>4.9290094524621964E-2</v>
      </c>
      <c r="C95" s="11">
        <v>1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35">
      <c r="A96" s="11">
        <v>95</v>
      </c>
      <c r="B96" s="11">
        <v>4.9290094524621964E-2</v>
      </c>
      <c r="C96" s="11">
        <v>1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35">
      <c r="A97" s="11">
        <v>96</v>
      </c>
      <c r="B97" s="11">
        <v>4.9290094524621964E-2</v>
      </c>
      <c r="C97" s="11">
        <v>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35">
      <c r="A98" s="11">
        <v>97</v>
      </c>
      <c r="B98" s="11">
        <v>4.9290094524621964E-2</v>
      </c>
      <c r="C98" s="11">
        <v>1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35">
      <c r="A99" s="11">
        <v>98</v>
      </c>
      <c r="B99" s="11">
        <v>1.433588657528162E-2</v>
      </c>
      <c r="C99" s="11">
        <v>1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35">
      <c r="A100" s="11">
        <v>99</v>
      </c>
      <c r="B100" s="11">
        <v>1.433588657528162E-2</v>
      </c>
      <c r="C100" s="11">
        <v>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35">
      <c r="A101" s="11">
        <v>100</v>
      </c>
      <c r="B101" s="11">
        <v>1.433588657528162E-2</v>
      </c>
      <c r="C101" s="11">
        <v>1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35">
      <c r="A102" s="11">
        <v>101</v>
      </c>
      <c r="B102" s="11">
        <v>1.433588657528162E-2</v>
      </c>
      <c r="C102" s="11">
        <v>1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35">
      <c r="A103" s="11">
        <v>102</v>
      </c>
      <c r="B103" s="11">
        <v>1.433588657528162E-2</v>
      </c>
      <c r="C103" s="11">
        <v>1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35">
      <c r="A104" s="11">
        <v>103</v>
      </c>
      <c r="B104" s="11">
        <v>1.433588657528162E-2</v>
      </c>
      <c r="C104" s="11">
        <v>1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35">
      <c r="A105" s="11">
        <v>104</v>
      </c>
      <c r="B105" s="11">
        <v>1.433588657528162E-2</v>
      </c>
      <c r="C105" s="11">
        <v>1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35">
      <c r="A106" s="11">
        <v>105</v>
      </c>
      <c r="B106" s="11">
        <v>1.433588657528162E-2</v>
      </c>
      <c r="C106" s="11">
        <v>1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x14ac:dyDescent="0.35">
      <c r="A107" s="11">
        <v>106</v>
      </c>
      <c r="B107" s="11">
        <v>1.433588657528162E-2</v>
      </c>
      <c r="C107" s="11">
        <v>1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x14ac:dyDescent="0.35">
      <c r="A108" s="11">
        <v>107</v>
      </c>
      <c r="B108" s="11">
        <v>1.433588657528162E-2</v>
      </c>
      <c r="C108" s="11">
        <v>1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x14ac:dyDescent="0.35">
      <c r="A109" s="11">
        <v>108</v>
      </c>
      <c r="B109" s="11">
        <v>1.433588657528162E-2</v>
      </c>
      <c r="C109" s="11">
        <v>1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x14ac:dyDescent="0.35">
      <c r="A110" s="11">
        <v>109</v>
      </c>
      <c r="B110" s="11">
        <v>1.433588657528162E-2</v>
      </c>
      <c r="C110" s="11">
        <v>1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x14ac:dyDescent="0.35">
      <c r="A111" s="11">
        <v>110</v>
      </c>
      <c r="B111" s="11">
        <v>1.433588657528162E-2</v>
      </c>
      <c r="C111" s="11">
        <v>1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x14ac:dyDescent="0.35">
      <c r="A112" s="11">
        <v>111</v>
      </c>
      <c r="B112" s="11">
        <v>1.433588657528162E-2</v>
      </c>
      <c r="C112" s="11">
        <v>1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x14ac:dyDescent="0.35">
      <c r="A113" s="11">
        <v>112</v>
      </c>
      <c r="B113" s="11">
        <v>4.9290094524621964E-2</v>
      </c>
      <c r="C113" s="11">
        <v>1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x14ac:dyDescent="0.35">
      <c r="A114" s="11">
        <v>113</v>
      </c>
      <c r="B114" s="11">
        <v>4.9290094524621964E-2</v>
      </c>
      <c r="C114" s="11">
        <v>1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x14ac:dyDescent="0.35">
      <c r="A115" s="11">
        <v>114</v>
      </c>
      <c r="B115" s="11">
        <v>4.9290094524621964E-2</v>
      </c>
      <c r="C115" s="11">
        <v>1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x14ac:dyDescent="0.35">
      <c r="A116" s="11">
        <v>115</v>
      </c>
      <c r="B116" s="11">
        <v>4.9290094524621964E-2</v>
      </c>
      <c r="C116" s="11">
        <v>1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x14ac:dyDescent="0.35">
      <c r="A117" s="11">
        <v>116</v>
      </c>
      <c r="B117" s="11">
        <v>4.9290094524621964E-2</v>
      </c>
      <c r="C117" s="11">
        <v>1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x14ac:dyDescent="0.35">
      <c r="A118" s="11">
        <v>117</v>
      </c>
      <c r="B118" s="11">
        <v>4.9290094524621964E-2</v>
      </c>
      <c r="C118" s="11">
        <v>1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x14ac:dyDescent="0.35">
      <c r="A119" s="11">
        <v>118</v>
      </c>
      <c r="B119" s="11">
        <v>4.9290094524621964E-2</v>
      </c>
      <c r="C119" s="11">
        <v>1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x14ac:dyDescent="0.35">
      <c r="A120" s="11">
        <v>119</v>
      </c>
      <c r="B120" s="11">
        <v>4.9290094524621964E-2</v>
      </c>
      <c r="C120" s="11">
        <v>1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x14ac:dyDescent="0.35">
      <c r="A121" s="11">
        <v>120</v>
      </c>
      <c r="B121" s="11">
        <v>4.9290094524621964E-2</v>
      </c>
      <c r="C121" s="11">
        <v>1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x14ac:dyDescent="0.35">
      <c r="A122" s="11">
        <v>121</v>
      </c>
      <c r="B122" s="11">
        <v>4.9290094524621964E-2</v>
      </c>
      <c r="C122" s="11">
        <v>1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x14ac:dyDescent="0.35">
      <c r="A123" s="11">
        <v>122</v>
      </c>
      <c r="B123" s="11">
        <v>4.9290094524621964E-2</v>
      </c>
      <c r="C123" s="11">
        <v>1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x14ac:dyDescent="0.35">
      <c r="A124" s="11">
        <v>123</v>
      </c>
      <c r="B124" s="11">
        <v>4.9290094524621964E-2</v>
      </c>
      <c r="C124" s="11">
        <v>1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x14ac:dyDescent="0.35">
      <c r="A125" s="11">
        <v>124</v>
      </c>
      <c r="B125" s="11">
        <v>0.48683324456214905</v>
      </c>
      <c r="C125" s="11">
        <v>1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x14ac:dyDescent="0.35">
      <c r="A126" s="11">
        <v>125</v>
      </c>
      <c r="B126" s="11">
        <v>0.48683324456214905</v>
      </c>
      <c r="C126" s="11">
        <v>1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x14ac:dyDescent="0.35">
      <c r="A127" s="11">
        <v>126</v>
      </c>
      <c r="B127" s="11">
        <v>0.48683324456214905</v>
      </c>
      <c r="C127" s="11">
        <v>1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x14ac:dyDescent="0.35">
      <c r="A128" s="11">
        <v>127</v>
      </c>
      <c r="B128" s="11">
        <v>4.7606430053710938</v>
      </c>
      <c r="C128" s="11">
        <v>1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x14ac:dyDescent="0.35">
      <c r="A129" s="11">
        <v>128</v>
      </c>
      <c r="B129" s="11">
        <v>4.7606430053710938</v>
      </c>
      <c r="C129" s="11">
        <v>1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x14ac:dyDescent="0.35">
      <c r="A130" s="11">
        <v>129</v>
      </c>
      <c r="B130" s="11">
        <v>3.8700351715087891</v>
      </c>
      <c r="C130" s="11">
        <v>1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x14ac:dyDescent="0.35">
      <c r="A131" s="11">
        <v>130</v>
      </c>
      <c r="B131" s="11">
        <v>4.3577566146850586</v>
      </c>
      <c r="C131" s="11">
        <v>1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</sheetData>
  <conditionalFormatting sqref="V2:V131">
    <cfRule type="cellIs" dxfId="1" priority="1" operator="not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45"/>
  <sheetViews>
    <sheetView showRowColHeaders="0" topLeftCell="A24" workbookViewId="0"/>
  </sheetViews>
  <sheetFormatPr baseColWidth="10" defaultColWidth="11.453125" defaultRowHeight="12.5" x14ac:dyDescent="0.25"/>
  <cols>
    <col min="1" max="1" width="16.54296875" style="3" bestFit="1" customWidth="1"/>
    <col min="2" max="2" width="17" style="3" customWidth="1"/>
    <col min="3" max="3" width="9.453125" style="3" customWidth="1"/>
    <col min="4" max="4" width="11.453125" style="3"/>
    <col min="5" max="5" width="6.54296875" style="3" customWidth="1"/>
    <col min="6" max="16384" width="11.453125" style="3"/>
  </cols>
  <sheetData>
    <row r="1" spans="1:11" ht="15" thickBot="1" x14ac:dyDescent="0.4">
      <c r="A1" s="1" t="s">
        <v>0</v>
      </c>
      <c r="B1" s="2" t="s">
        <v>1</v>
      </c>
      <c r="D1" s="3" t="s">
        <v>1</v>
      </c>
      <c r="E1" s="4"/>
      <c r="F1" s="5"/>
      <c r="G1" s="6"/>
    </row>
    <row r="2" spans="1:11" ht="14.5" x14ac:dyDescent="0.35">
      <c r="A2" s="7" t="s">
        <v>2</v>
      </c>
      <c r="B2" s="8"/>
      <c r="D2" s="3" t="s">
        <v>3</v>
      </c>
      <c r="E2" s="4"/>
      <c r="F2" s="4"/>
      <c r="G2" s="6"/>
    </row>
    <row r="3" spans="1:11" ht="14.5" x14ac:dyDescent="0.35">
      <c r="A3" s="9" t="s">
        <v>4</v>
      </c>
      <c r="B3" s="10">
        <v>-44.92</v>
      </c>
      <c r="D3" s="3" t="s">
        <v>5</v>
      </c>
      <c r="E3" s="4"/>
      <c r="F3" s="4"/>
      <c r="G3" s="6"/>
    </row>
    <row r="4" spans="1:11" ht="14.5" x14ac:dyDescent="0.35">
      <c r="A4" s="9" t="s">
        <v>6</v>
      </c>
      <c r="B4" s="10">
        <v>34.159599999999998</v>
      </c>
      <c r="D4" s="3" t="s">
        <v>7</v>
      </c>
      <c r="E4" s="4"/>
      <c r="F4" s="4"/>
      <c r="G4" s="6"/>
    </row>
    <row r="5" spans="1:11" ht="14.5" x14ac:dyDescent="0.35">
      <c r="A5" s="9" t="s">
        <v>8</v>
      </c>
      <c r="B5" s="10">
        <v>-17.54</v>
      </c>
      <c r="D5" s="6" t="s">
        <v>9</v>
      </c>
      <c r="E5" s="11"/>
      <c r="F5" s="4"/>
      <c r="G5" s="6"/>
    </row>
    <row r="6" spans="1:11" ht="15" thickBot="1" x14ac:dyDescent="0.4">
      <c r="A6" s="12" t="s">
        <v>10</v>
      </c>
      <c r="B6" s="13">
        <v>24.188099999999999</v>
      </c>
      <c r="D6" s="3" t="s">
        <v>11</v>
      </c>
      <c r="E6" s="11"/>
      <c r="F6" s="4"/>
      <c r="G6" s="6"/>
      <c r="H6" s="6"/>
      <c r="I6" s="6"/>
      <c r="J6" s="6"/>
      <c r="K6" s="6"/>
    </row>
    <row r="7" spans="1:11" ht="14.5" x14ac:dyDescent="0.35">
      <c r="A7" s="7" t="s">
        <v>12</v>
      </c>
      <c r="B7" s="8"/>
      <c r="D7" s="4"/>
      <c r="E7" s="11"/>
      <c r="F7" s="4"/>
      <c r="G7" s="4"/>
      <c r="H7" s="4"/>
      <c r="I7" s="4"/>
      <c r="J7" s="4"/>
      <c r="K7" s="6"/>
    </row>
    <row r="8" spans="1:11" ht="14.5" x14ac:dyDescent="0.35">
      <c r="A8" s="9" t="s">
        <v>13</v>
      </c>
      <c r="B8" s="10">
        <v>1.5</v>
      </c>
      <c r="D8" s="11"/>
      <c r="E8" s="11"/>
      <c r="F8" s="4"/>
      <c r="G8" s="4"/>
      <c r="H8" s="4"/>
      <c r="I8" s="4"/>
      <c r="J8" s="4"/>
      <c r="K8" s="6"/>
    </row>
    <row r="9" spans="1:11" ht="15" thickBot="1" x14ac:dyDescent="0.4">
      <c r="A9" s="12" t="s">
        <v>14</v>
      </c>
      <c r="B9" s="13">
        <v>1.5</v>
      </c>
      <c r="D9" s="11"/>
      <c r="E9" s="4"/>
      <c r="F9" s="4"/>
      <c r="G9" s="11"/>
      <c r="H9" s="4"/>
      <c r="I9" s="11"/>
      <c r="J9" s="4"/>
      <c r="K9" s="6"/>
    </row>
    <row r="10" spans="1:11" ht="14.5" x14ac:dyDescent="0.35">
      <c r="A10" s="7" t="s">
        <v>15</v>
      </c>
      <c r="B10" s="8"/>
      <c r="D10" s="11"/>
      <c r="E10" s="4"/>
      <c r="F10" s="4"/>
      <c r="G10" s="11"/>
      <c r="H10" s="4"/>
      <c r="I10" s="11"/>
      <c r="J10" s="4"/>
      <c r="K10" s="6"/>
    </row>
    <row r="11" spans="1:11" ht="14.5" x14ac:dyDescent="0.35">
      <c r="A11" s="9" t="s">
        <v>16</v>
      </c>
      <c r="B11" s="10">
        <v>4</v>
      </c>
      <c r="D11" s="11"/>
      <c r="E11" s="11"/>
      <c r="F11" s="4"/>
      <c r="G11" s="11"/>
      <c r="H11" s="4"/>
      <c r="I11" s="11"/>
      <c r="J11" s="4"/>
      <c r="K11" s="6"/>
    </row>
    <row r="12" spans="1:11" ht="14.5" x14ac:dyDescent="0.35">
      <c r="A12" s="9" t="s">
        <v>17</v>
      </c>
      <c r="B12" s="10">
        <v>0</v>
      </c>
      <c r="D12" s="4"/>
      <c r="E12" s="11"/>
      <c r="F12" s="4"/>
      <c r="G12" s="11"/>
      <c r="H12" s="4"/>
      <c r="I12" s="11"/>
      <c r="J12" s="4"/>
      <c r="K12" s="6"/>
    </row>
    <row r="13" spans="1:11" ht="14.5" x14ac:dyDescent="0.35">
      <c r="A13" s="9" t="s">
        <v>18</v>
      </c>
      <c r="B13" s="10">
        <v>1E-4</v>
      </c>
      <c r="D13" s="6"/>
      <c r="E13" s="11"/>
      <c r="F13" s="4"/>
      <c r="G13" s="11"/>
      <c r="H13" s="4"/>
      <c r="I13" s="4"/>
      <c r="J13" s="4"/>
      <c r="K13" s="6"/>
    </row>
    <row r="14" spans="1:11" ht="14.5" x14ac:dyDescent="0.35">
      <c r="A14" s="9" t="s">
        <v>19</v>
      </c>
      <c r="B14" s="10">
        <v>2</v>
      </c>
      <c r="E14" s="11"/>
      <c r="F14" s="4"/>
      <c r="G14" s="11"/>
      <c r="H14" s="4"/>
      <c r="I14" s="6"/>
      <c r="J14" s="6"/>
      <c r="K14" s="6"/>
    </row>
    <row r="15" spans="1:11" ht="14.5" x14ac:dyDescent="0.35">
      <c r="A15" s="9" t="s">
        <v>20</v>
      </c>
      <c r="B15" s="10">
        <v>1E-4</v>
      </c>
      <c r="E15" s="11"/>
      <c r="F15" s="4"/>
      <c r="G15" s="11"/>
      <c r="H15" s="4"/>
      <c r="I15" s="6"/>
      <c r="J15" s="6"/>
      <c r="K15" s="6"/>
    </row>
    <row r="16" spans="1:11" ht="15" thickBot="1" x14ac:dyDescent="0.4">
      <c r="A16" s="12" t="s">
        <v>21</v>
      </c>
      <c r="B16" s="13">
        <v>200</v>
      </c>
      <c r="E16" s="4"/>
      <c r="F16" s="4"/>
      <c r="G16" s="11"/>
      <c r="H16" s="4"/>
    </row>
    <row r="17" spans="1:8" ht="14.5" x14ac:dyDescent="0.35">
      <c r="A17" s="7" t="s">
        <v>22</v>
      </c>
      <c r="B17" s="8"/>
      <c r="E17" s="4"/>
      <c r="F17" s="4"/>
      <c r="G17" s="11"/>
      <c r="H17" s="4"/>
    </row>
    <row r="18" spans="1:8" ht="14.5" x14ac:dyDescent="0.35">
      <c r="A18" s="9" t="s">
        <v>23</v>
      </c>
      <c r="B18" s="10">
        <v>11.0999755859375</v>
      </c>
      <c r="E18" s="4"/>
      <c r="F18" s="4"/>
      <c r="G18" s="11"/>
      <c r="H18" s="4"/>
    </row>
    <row r="19" spans="1:8" ht="14.5" x14ac:dyDescent="0.35">
      <c r="A19" s="9" t="s">
        <v>24</v>
      </c>
      <c r="B19" s="10">
        <v>2</v>
      </c>
      <c r="E19" s="4"/>
      <c r="F19" s="4"/>
      <c r="G19" s="11"/>
      <c r="H19" s="4"/>
    </row>
    <row r="20" spans="1:8" ht="14.5" x14ac:dyDescent="0.35">
      <c r="A20" s="9" t="s">
        <v>25</v>
      </c>
      <c r="B20" s="10">
        <v>-22.5</v>
      </c>
      <c r="E20" s="11"/>
      <c r="F20" s="4"/>
      <c r="G20" s="6"/>
    </row>
    <row r="21" spans="1:8" ht="15" thickBot="1" x14ac:dyDescent="0.4">
      <c r="A21" s="12" t="s">
        <v>26</v>
      </c>
      <c r="B21" s="13">
        <v>2</v>
      </c>
      <c r="E21" s="4"/>
      <c r="F21" s="4"/>
      <c r="G21" s="6"/>
    </row>
    <row r="22" spans="1:8" ht="14.5" x14ac:dyDescent="0.35">
      <c r="A22" s="7" t="s">
        <v>27</v>
      </c>
      <c r="B22" s="8"/>
      <c r="E22" s="4"/>
      <c r="F22" s="4"/>
      <c r="G22" s="6"/>
    </row>
    <row r="23" spans="1:8" ht="14.5" x14ac:dyDescent="0.35">
      <c r="A23" s="9" t="s">
        <v>28</v>
      </c>
      <c r="B23" s="10" t="b">
        <v>1</v>
      </c>
      <c r="E23" s="4"/>
      <c r="F23" s="4"/>
      <c r="G23" s="6"/>
    </row>
    <row r="24" spans="1:8" ht="14.5" x14ac:dyDescent="0.35">
      <c r="A24" s="9" t="s">
        <v>29</v>
      </c>
      <c r="B24" s="10" t="b">
        <v>0</v>
      </c>
      <c r="E24" s="11"/>
      <c r="F24" s="11"/>
      <c r="G24" s="6"/>
    </row>
    <row r="25" spans="1:8" ht="14.5" x14ac:dyDescent="0.35">
      <c r="A25" s="9" t="s">
        <v>30</v>
      </c>
      <c r="B25" s="10" t="b">
        <v>0</v>
      </c>
      <c r="E25" s="4"/>
      <c r="F25" s="4"/>
      <c r="G25" s="6"/>
    </row>
    <row r="26" spans="1:8" ht="14.5" x14ac:dyDescent="0.35">
      <c r="A26" s="9" t="s">
        <v>31</v>
      </c>
      <c r="B26" s="10" t="b">
        <v>1</v>
      </c>
      <c r="E26" s="4"/>
      <c r="F26" s="4"/>
      <c r="G26" s="6"/>
    </row>
    <row r="27" spans="1:8" ht="14.5" x14ac:dyDescent="0.35">
      <c r="A27" s="9" t="s">
        <v>32</v>
      </c>
      <c r="B27" s="10" t="b">
        <v>1</v>
      </c>
      <c r="E27" s="4"/>
      <c r="F27" s="4"/>
      <c r="G27" s="6"/>
    </row>
    <row r="28" spans="1:8" ht="14.5" x14ac:dyDescent="0.35">
      <c r="A28" s="9" t="s">
        <v>33</v>
      </c>
      <c r="B28" s="10" t="b">
        <v>0</v>
      </c>
      <c r="E28" s="4"/>
      <c r="F28" s="4"/>
      <c r="G28" s="6"/>
    </row>
    <row r="29" spans="1:8" ht="14.5" x14ac:dyDescent="0.35">
      <c r="A29" s="9" t="s">
        <v>34</v>
      </c>
      <c r="B29" s="10">
        <v>0</v>
      </c>
      <c r="E29" s="4"/>
      <c r="F29" s="4"/>
      <c r="G29" s="6"/>
    </row>
    <row r="30" spans="1:8" ht="14.5" x14ac:dyDescent="0.35">
      <c r="A30" s="9" t="s">
        <v>35</v>
      </c>
      <c r="B30" s="10">
        <v>1</v>
      </c>
      <c r="E30" s="4"/>
      <c r="F30" s="4"/>
      <c r="G30" s="6"/>
    </row>
    <row r="31" spans="1:8" ht="14.5" x14ac:dyDescent="0.35">
      <c r="A31" s="9" t="s">
        <v>36</v>
      </c>
      <c r="B31" s="10">
        <v>1</v>
      </c>
      <c r="E31" s="4"/>
      <c r="F31" s="4"/>
      <c r="G31" s="6"/>
    </row>
    <row r="32" spans="1:8" ht="14.5" x14ac:dyDescent="0.35">
      <c r="A32" s="9" t="s">
        <v>37</v>
      </c>
      <c r="B32" s="10">
        <v>3.2690000000000001</v>
      </c>
      <c r="E32" s="11"/>
      <c r="F32" s="6"/>
      <c r="G32" s="6"/>
    </row>
    <row r="33" spans="1:7" ht="14.5" x14ac:dyDescent="0.35">
      <c r="A33" s="9" t="s">
        <v>38</v>
      </c>
      <c r="B33" s="10">
        <v>0</v>
      </c>
      <c r="E33" s="11"/>
      <c r="F33" s="6"/>
      <c r="G33" s="6"/>
    </row>
    <row r="34" spans="1:7" ht="15" thickBot="1" x14ac:dyDescent="0.4">
      <c r="A34" s="12" t="s">
        <v>39</v>
      </c>
      <c r="B34" s="13" t="b">
        <v>0</v>
      </c>
      <c r="E34" s="6"/>
      <c r="F34" s="6"/>
      <c r="G34" s="6"/>
    </row>
    <row r="35" spans="1:7" ht="14.5" x14ac:dyDescent="0.35">
      <c r="A35" s="7" t="s">
        <v>40</v>
      </c>
      <c r="B35" s="8" t="s">
        <v>41</v>
      </c>
      <c r="E35" s="6"/>
      <c r="F35" s="6"/>
      <c r="G35" s="6"/>
    </row>
    <row r="36" spans="1:7" ht="14.5" x14ac:dyDescent="0.35">
      <c r="A36" s="9" t="s">
        <v>42</v>
      </c>
      <c r="B36" s="10">
        <v>3.0375001430511475</v>
      </c>
    </row>
    <row r="37" spans="1:7" ht="14.5" x14ac:dyDescent="0.35">
      <c r="A37" s="9" t="s">
        <v>43</v>
      </c>
      <c r="B37" s="10"/>
    </row>
    <row r="38" spans="1:7" ht="14.5" x14ac:dyDescent="0.35">
      <c r="A38" s="9" t="s">
        <v>44</v>
      </c>
      <c r="B38" s="10" t="s">
        <v>45</v>
      </c>
      <c r="D38" s="3" t="s">
        <v>45</v>
      </c>
    </row>
    <row r="39" spans="1:7" ht="14.5" x14ac:dyDescent="0.35">
      <c r="A39" s="9" t="s">
        <v>46</v>
      </c>
      <c r="B39" s="10">
        <v>0.5</v>
      </c>
    </row>
    <row r="40" spans="1:7" ht="14.5" x14ac:dyDescent="0.35">
      <c r="A40" s="9" t="s">
        <v>47</v>
      </c>
      <c r="B40" s="10">
        <v>0</v>
      </c>
    </row>
    <row r="41" spans="1:7" ht="14.5" x14ac:dyDescent="0.35">
      <c r="A41" s="9" t="s">
        <v>48</v>
      </c>
      <c r="B41" s="10">
        <v>1</v>
      </c>
    </row>
    <row r="42" spans="1:7" ht="14.5" x14ac:dyDescent="0.35">
      <c r="A42" s="9" t="s">
        <v>49</v>
      </c>
      <c r="B42" s="10">
        <v>1</v>
      </c>
    </row>
    <row r="43" spans="1:7" ht="14.5" x14ac:dyDescent="0.35">
      <c r="A43" s="9" t="s">
        <v>50</v>
      </c>
      <c r="B43" s="10">
        <v>0</v>
      </c>
    </row>
    <row r="44" spans="1:7" ht="14.5" x14ac:dyDescent="0.35">
      <c r="A44" s="9" t="s">
        <v>51</v>
      </c>
      <c r="B44" s="10">
        <v>3</v>
      </c>
    </row>
    <row r="45" spans="1:7" ht="15" thickBot="1" x14ac:dyDescent="0.4">
      <c r="A45" s="12" t="s">
        <v>52</v>
      </c>
      <c r="B45" s="13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Knoten</vt:lpstr>
      <vt:lpstr>System</vt:lpstr>
      <vt:lpstr>L-V</vt:lpstr>
      <vt:lpstr>SetUp</vt:lpstr>
      <vt:lpstr>Knoten!_FilterDatabase</vt:lpstr>
      <vt:lpstr>alphaT_ele</vt:lpstr>
      <vt:lpstr>Ax_node</vt:lpstr>
      <vt:lpstr>Az_node</vt:lpstr>
      <vt:lpstr>Bettungsziffer_ele</vt:lpstr>
      <vt:lpstr>deltaTM_ele</vt:lpstr>
      <vt:lpstr>deltaTN_ele</vt:lpstr>
      <vt:lpstr>e1_ele</vt:lpstr>
      <vt:lpstr>e2_ele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2022-09-29T09:08:23Z</dcterms:created>
  <dcterms:modified xsi:type="dcterms:W3CDTF">2022-09-29T09:08:27Z</dcterms:modified>
</cp:coreProperties>
</file>