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2_12\"/>
    </mc:Choice>
  </mc:AlternateContent>
  <bookViews>
    <workbookView xWindow="0" yWindow="0" windowWidth="28800" windowHeight="14280"/>
  </bookViews>
  <sheets>
    <sheet name="Knoten" sheetId="4" r:id="rId1"/>
    <sheet name="System" sheetId="3" r:id="rId2"/>
    <sheet name="L-V" sheetId="2" r:id="rId3"/>
    <sheet name="SetUp" sheetId="1" r:id="rId4"/>
  </sheets>
  <definedNames>
    <definedName name="_FilterDatabase" localSheetId="0">Knoten!$E$1:$G$748</definedName>
    <definedName name="alphaT_ele">System!$AD$3:$AD$43</definedName>
    <definedName name="Ax_node">Knoten!$N$2:$N$42</definedName>
    <definedName name="Az_node">Knoten!$O$2:$O$42</definedName>
    <definedName name="Bettungsziffer_ele">System!$AP$3:$AP$43</definedName>
    <definedName name="deltaTM_ele">System!$AB$3:$AB$43</definedName>
    <definedName name="deltaTN_ele">System!$AC$3:$AC$43</definedName>
    <definedName name="e1_ele">System!$Y$3:$Y$43</definedName>
    <definedName name="e2_ele">System!$Z$3:$Z$43</definedName>
    <definedName name="EA_ele">System!$H$3:$H$43</definedName>
    <definedName name="EI_ele">System!$G$3:$G$43</definedName>
    <definedName name="Einflusslinie_node">Knoten!$AE$2:$AE$42</definedName>
    <definedName name="Einheitslast_ele">System!$AQ$3:$AQ$43</definedName>
    <definedName name="ele_cosinus">System!$BK$121:$BK$161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splitted">System!$AU$3:$AU$43</definedName>
    <definedName name="ele_wind">System!$AO$3:$AO$43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_ele">System!$J$3:$J$43</definedName>
    <definedName name="h_ele">System!$AE$3:$AE$43</definedName>
    <definedName name="Knoten_a">System!$C$3:$C$43</definedName>
    <definedName name="Knoten_b">System!$D$3:$D$43</definedName>
    <definedName name="knoten_delete">Knoten!$C$3:$AL$42</definedName>
    <definedName name="Knoten_reset">Knoten!$H$3:$AD$42</definedName>
    <definedName name="Knotendaten">Knoten!$C$3:$AL$42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aenge_ele">System!$E$3:$E$43</definedName>
    <definedName name="Lastfaktor">Knoten!$AG$23</definedName>
    <definedName name="lin_qxi">System!$BN$121:$BN$161</definedName>
    <definedName name="lin_qxk">System!$BO$121:$BO$161</definedName>
    <definedName name="lin_qzi">System!$BP$121:$BP$161</definedName>
    <definedName name="lin_qzk">System!$BQ$121:$BQ$161</definedName>
    <definedName name="MAy_node">Knoten!$P$2:$P$42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P_ele">System!$X$3:$X$43</definedName>
    <definedName name="phi_node">Knoten!$M$2:$M$42</definedName>
    <definedName name="phi0_node">Knoten!$AD$2:$AD$42</definedName>
    <definedName name="phipl_node">Knoten!$Y$2:$Y$42</definedName>
    <definedName name="psizero_ele">System!$AG$3:$AG$43</definedName>
    <definedName name="Px_node">Knoten!$H$2:$H$42</definedName>
    <definedName name="Pz_node">Knoten!$I$2:$I$42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ystem_delete">System!$C$4:$AR$43</definedName>
    <definedName name="system_reset">System!$L$4:$AO$43</definedName>
    <definedName name="systemdaten">System!$C$4:$AT$43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Knoten!$AB$2:$AB$42</definedName>
    <definedName name="w_node">Knoten!$L$2:$L$42</definedName>
    <definedName name="w0_node">Knoten!$AC$2:$AC$42</definedName>
    <definedName name="Winkel_ele">System!$F$3:$F$43</definedName>
    <definedName name="wzero_ele">System!$AF$3:$AF$43</definedName>
    <definedName name="x_node">Knoten!$C$2:$C$42</definedName>
    <definedName name="x0_node">Knoten!$Z$2:$Z$42</definedName>
    <definedName name="z_node">Knoten!$D$2:$D$42</definedName>
    <definedName name="z0_node">Knoten!$AA$2:$AA$42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" l="1"/>
  <c r="P5" i="2"/>
  <c r="K4" i="2"/>
  <c r="M3" i="2"/>
  <c r="P10" i="2" s="1"/>
  <c r="K3" i="2"/>
  <c r="O10" i="2" s="1"/>
  <c r="M2" i="2"/>
  <c r="K2" i="2"/>
  <c r="M1" i="2"/>
  <c r="P3" i="2" s="1"/>
  <c r="K1" i="2"/>
  <c r="O11" i="2" s="1"/>
  <c r="BE161" i="3"/>
  <c r="BC159" i="3"/>
  <c r="BF154" i="3"/>
  <c r="BE153" i="3"/>
  <c r="BC151" i="3"/>
  <c r="BF146" i="3"/>
  <c r="BE145" i="3"/>
  <c r="BC143" i="3"/>
  <c r="BF138" i="3"/>
  <c r="BE129" i="3"/>
  <c r="BC127" i="3"/>
  <c r="BC160" i="3"/>
  <c r="BF155" i="3"/>
  <c r="BE154" i="3"/>
  <c r="BC152" i="3"/>
  <c r="BF147" i="3"/>
  <c r="BE146" i="3"/>
  <c r="BC144" i="3"/>
  <c r="BF139" i="3"/>
  <c r="BC161" i="3"/>
  <c r="BF156" i="3"/>
  <c r="BE155" i="3"/>
  <c r="BC153" i="3"/>
  <c r="BF148" i="3"/>
  <c r="BE147" i="3"/>
  <c r="BC145" i="3"/>
  <c r="BF140" i="3"/>
  <c r="BE139" i="3"/>
  <c r="BC137" i="3"/>
  <c r="BF157" i="3"/>
  <c r="BE156" i="3"/>
  <c r="BC154" i="3"/>
  <c r="BF149" i="3"/>
  <c r="BE148" i="3"/>
  <c r="BC146" i="3"/>
  <c r="BF141" i="3"/>
  <c r="BE140" i="3"/>
  <c r="BC138" i="3"/>
  <c r="BF133" i="3"/>
  <c r="BE132" i="3"/>
  <c r="BC130" i="3"/>
  <c r="BF125" i="3"/>
  <c r="BE124" i="3"/>
  <c r="BD123" i="3"/>
  <c r="BC122" i="3"/>
  <c r="BE133" i="3"/>
  <c r="BF126" i="3"/>
  <c r="BD124" i="3"/>
  <c r="BF158" i="3"/>
  <c r="BE157" i="3"/>
  <c r="BC155" i="3"/>
  <c r="BF150" i="3"/>
  <c r="BE149" i="3"/>
  <c r="BC147" i="3"/>
  <c r="BF142" i="3"/>
  <c r="BE141" i="3"/>
  <c r="BC139" i="3"/>
  <c r="BF134" i="3"/>
  <c r="BC131" i="3"/>
  <c r="BE125" i="3"/>
  <c r="BC123" i="3"/>
  <c r="BF159" i="3"/>
  <c r="BE158" i="3"/>
  <c r="BC156" i="3"/>
  <c r="BF151" i="3"/>
  <c r="BE150" i="3"/>
  <c r="BC148" i="3"/>
  <c r="BF143" i="3"/>
  <c r="BE142" i="3"/>
  <c r="BC140" i="3"/>
  <c r="BF160" i="3"/>
  <c r="BE159" i="3"/>
  <c r="BC157" i="3"/>
  <c r="BF152" i="3"/>
  <c r="BE151" i="3"/>
  <c r="BC149" i="3"/>
  <c r="BF144" i="3"/>
  <c r="BE143" i="3"/>
  <c r="BC141" i="3"/>
  <c r="BF161" i="3"/>
  <c r="BE160" i="3"/>
  <c r="BC158" i="3"/>
  <c r="BF153" i="3"/>
  <c r="BE152" i="3"/>
  <c r="BC150" i="3"/>
  <c r="BF145" i="3"/>
  <c r="BE144" i="3"/>
  <c r="BC142" i="3"/>
  <c r="BF137" i="3"/>
  <c r="BE136" i="3"/>
  <c r="BC134" i="3"/>
  <c r="BF129" i="3"/>
  <c r="BE128" i="3"/>
  <c r="BD127" i="3"/>
  <c r="BC126" i="3"/>
  <c r="BE137" i="3"/>
  <c r="BC135" i="3"/>
  <c r="BF130" i="3"/>
  <c r="BD128" i="3"/>
  <c r="BF136" i="3"/>
  <c r="BE135" i="3"/>
  <c r="BC133" i="3"/>
  <c r="BD122" i="3"/>
  <c r="BC136" i="3"/>
  <c r="BF127" i="3"/>
  <c r="BE126" i="3"/>
  <c r="BD125" i="3"/>
  <c r="BE122" i="3"/>
  <c r="BF128" i="3"/>
  <c r="BE127" i="3"/>
  <c r="BD126" i="3"/>
  <c r="BC125" i="3"/>
  <c r="BF124" i="3"/>
  <c r="BF131" i="3"/>
  <c r="BE130" i="3"/>
  <c r="BC128" i="3"/>
  <c r="BC124" i="3"/>
  <c r="BF123" i="3"/>
  <c r="BE138" i="3"/>
  <c r="BF132" i="3"/>
  <c r="BE131" i="3"/>
  <c r="BC129" i="3"/>
  <c r="BE123" i="3"/>
  <c r="BF122" i="3"/>
  <c r="BF135" i="3"/>
  <c r="BE134" i="3"/>
  <c r="BC132" i="3"/>
  <c r="BG133" i="3" l="1"/>
  <c r="BG130" i="3"/>
  <c r="BG129" i="3"/>
  <c r="BG126" i="3"/>
  <c r="BE164" i="3"/>
  <c r="BE163" i="3"/>
  <c r="BG125" i="3"/>
  <c r="BG137" i="3"/>
  <c r="BG122" i="3"/>
  <c r="BG134" i="3"/>
  <c r="BG128" i="3"/>
  <c r="BG127" i="3"/>
  <c r="BG135" i="3"/>
  <c r="BG143" i="3"/>
  <c r="BG151" i="3"/>
  <c r="BG159" i="3"/>
  <c r="BG142" i="3"/>
  <c r="BG150" i="3"/>
  <c r="BG158" i="3"/>
  <c r="BG141" i="3"/>
  <c r="BG149" i="3"/>
  <c r="BG157" i="3"/>
  <c r="BC164" i="3"/>
  <c r="BG140" i="3"/>
  <c r="BG148" i="3"/>
  <c r="BG156" i="3"/>
  <c r="BG124" i="3"/>
  <c r="BG132" i="3"/>
  <c r="BC163" i="3"/>
  <c r="BG123" i="3"/>
  <c r="BG131" i="3"/>
  <c r="BG139" i="3"/>
  <c r="BG147" i="3"/>
  <c r="BG155" i="3"/>
  <c r="BG138" i="3"/>
  <c r="BG146" i="3"/>
  <c r="BG154" i="3"/>
  <c r="BG145" i="3"/>
  <c r="BG153" i="3"/>
  <c r="BG161" i="3"/>
  <c r="BG136" i="3"/>
  <c r="BG144" i="3"/>
  <c r="BG152" i="3"/>
  <c r="BG160" i="3"/>
  <c r="P7" i="2"/>
  <c r="P11" i="2"/>
  <c r="O4" i="2"/>
  <c r="O8" i="2"/>
  <c r="O12" i="2"/>
  <c r="O2" i="2"/>
  <c r="P4" i="2"/>
  <c r="P8" i="2"/>
  <c r="P12" i="2"/>
  <c r="P2" i="2"/>
  <c r="O5" i="2"/>
  <c r="O9" i="2"/>
  <c r="O6" i="2"/>
  <c r="O3" i="2"/>
  <c r="P6" i="2"/>
  <c r="O7" i="2"/>
  <c r="BK138" i="3" l="1"/>
  <c r="BJ138" i="3"/>
  <c r="BJ158" i="3"/>
  <c r="BK158" i="3"/>
  <c r="BJ129" i="3"/>
  <c r="BK129" i="3"/>
  <c r="BK144" i="3"/>
  <c r="BJ144" i="3"/>
  <c r="BK155" i="3"/>
  <c r="BJ155" i="3"/>
  <c r="BK156" i="3"/>
  <c r="BJ156" i="3"/>
  <c r="BJ134" i="3"/>
  <c r="BK134" i="3"/>
  <c r="BK130" i="3"/>
  <c r="BJ130" i="3"/>
  <c r="BK136" i="3"/>
  <c r="BJ136" i="3"/>
  <c r="BK147" i="3"/>
  <c r="BJ147" i="3"/>
  <c r="BK148" i="3"/>
  <c r="BJ148" i="3"/>
  <c r="BJ142" i="3"/>
  <c r="BK142" i="3"/>
  <c r="BK122" i="3"/>
  <c r="BJ122" i="3"/>
  <c r="BJ133" i="3"/>
  <c r="BK133" i="3"/>
  <c r="BK161" i="3"/>
  <c r="BJ161" i="3"/>
  <c r="BK139" i="3"/>
  <c r="BJ139" i="3"/>
  <c r="BK140" i="3"/>
  <c r="BJ140" i="3"/>
  <c r="BK159" i="3"/>
  <c r="BJ159" i="3"/>
  <c r="BK137" i="3"/>
  <c r="BJ137" i="3"/>
  <c r="BK124" i="3"/>
  <c r="BJ124" i="3"/>
  <c r="BK151" i="3"/>
  <c r="BJ151" i="3"/>
  <c r="BK152" i="3"/>
  <c r="BJ152" i="3"/>
  <c r="BK153" i="3"/>
  <c r="BJ153" i="3"/>
  <c r="BK131" i="3"/>
  <c r="BJ131" i="3"/>
  <c r="BJ125" i="3"/>
  <c r="BK125" i="3"/>
  <c r="BK145" i="3"/>
  <c r="BJ145" i="3"/>
  <c r="BK123" i="3"/>
  <c r="BJ123" i="3"/>
  <c r="BK157" i="3"/>
  <c r="BJ157" i="3"/>
  <c r="BJ143" i="3"/>
  <c r="BK143" i="3"/>
  <c r="BK154" i="3"/>
  <c r="BJ154" i="3"/>
  <c r="BK149" i="3"/>
  <c r="BJ149" i="3"/>
  <c r="BK135" i="3"/>
  <c r="BJ135" i="3"/>
  <c r="BK160" i="3"/>
  <c r="BJ160" i="3"/>
  <c r="BK146" i="3"/>
  <c r="BJ146" i="3"/>
  <c r="BK132" i="3"/>
  <c r="BJ132" i="3"/>
  <c r="BK141" i="3"/>
  <c r="BJ141" i="3"/>
  <c r="BK127" i="3"/>
  <c r="BJ127" i="3"/>
  <c r="BK126" i="3"/>
  <c r="BJ126" i="3"/>
  <c r="BK128" i="3"/>
  <c r="BJ128" i="3"/>
  <c r="BJ150" i="3"/>
  <c r="BK150" i="3"/>
  <c r="BH122" i="3" l="1"/>
  <c r="BH136" i="3"/>
  <c r="BH155" i="3"/>
  <c r="BH138" i="3"/>
  <c r="BH124" i="3"/>
  <c r="BH142" i="3"/>
  <c r="BH137" i="3"/>
  <c r="BH161" i="3"/>
  <c r="BH148" i="3"/>
  <c r="BH141" i="3"/>
  <c r="BH135" i="3"/>
  <c r="BH157" i="3"/>
  <c r="BH131" i="3"/>
  <c r="BH158" i="3"/>
  <c r="BH143" i="3"/>
  <c r="BH125" i="3"/>
  <c r="BH139" i="3"/>
  <c r="BH126" i="3"/>
  <c r="BH146" i="3"/>
  <c r="BH154" i="3"/>
  <c r="BH145" i="3"/>
  <c r="BH152" i="3"/>
  <c r="BH159" i="3"/>
  <c r="BH128" i="3"/>
  <c r="BH132" i="3"/>
  <c r="BH149" i="3"/>
  <c r="BH123" i="3"/>
  <c r="BH153" i="3"/>
  <c r="BH130" i="3"/>
  <c r="BH144" i="3"/>
  <c r="BH134" i="3"/>
  <c r="BH129" i="3"/>
  <c r="BH127" i="3"/>
  <c r="BH160" i="3"/>
  <c r="BH151" i="3"/>
  <c r="BH133" i="3"/>
  <c r="BH147" i="3"/>
  <c r="BH156" i="3"/>
  <c r="BH140" i="3"/>
  <c r="BH150" i="3"/>
  <c r="BO150" i="3"/>
  <c r="BN150" i="3"/>
  <c r="BL150" i="3"/>
  <c r="BO126" i="3"/>
  <c r="BN126" i="3"/>
  <c r="BL126" i="3"/>
  <c r="BL132" i="3"/>
  <c r="BO132" i="3"/>
  <c r="BN132" i="3"/>
  <c r="BP135" i="3"/>
  <c r="BQ135" i="3"/>
  <c r="BM135" i="3"/>
  <c r="BN154" i="3"/>
  <c r="BL154" i="3"/>
  <c r="BO154" i="3"/>
  <c r="BP131" i="3"/>
  <c r="BQ131" i="3"/>
  <c r="BM131" i="3"/>
  <c r="BL152" i="3"/>
  <c r="BO152" i="3"/>
  <c r="BN152" i="3"/>
  <c r="BQ137" i="3"/>
  <c r="BM137" i="3"/>
  <c r="BP137" i="3"/>
  <c r="BM133" i="3"/>
  <c r="BQ133" i="3"/>
  <c r="BP133" i="3"/>
  <c r="BO148" i="3"/>
  <c r="BN148" i="3"/>
  <c r="BL148" i="3"/>
  <c r="BN129" i="3"/>
  <c r="BO129" i="3"/>
  <c r="BL129" i="3"/>
  <c r="BP127" i="3"/>
  <c r="BM127" i="3"/>
  <c r="BQ127" i="3"/>
  <c r="BO135" i="3"/>
  <c r="BL135" i="3"/>
  <c r="BN135" i="3"/>
  <c r="BO143" i="3"/>
  <c r="BN143" i="3"/>
  <c r="BL143" i="3"/>
  <c r="BL123" i="3"/>
  <c r="BN123" i="3"/>
  <c r="BO123" i="3"/>
  <c r="BO137" i="3"/>
  <c r="BN137" i="3"/>
  <c r="BL137" i="3"/>
  <c r="BM139" i="3"/>
  <c r="BQ139" i="3"/>
  <c r="BP139" i="3"/>
  <c r="BP130" i="3"/>
  <c r="BM130" i="3"/>
  <c r="BQ130" i="3"/>
  <c r="BM129" i="3"/>
  <c r="BQ129" i="3"/>
  <c r="BP129" i="3"/>
  <c r="BQ150" i="3"/>
  <c r="BP150" i="3"/>
  <c r="BM150" i="3"/>
  <c r="BL131" i="3"/>
  <c r="BI131" i="3" s="1"/>
  <c r="BO131" i="3"/>
  <c r="BN131" i="3"/>
  <c r="BQ151" i="3"/>
  <c r="BP151" i="3"/>
  <c r="BM151" i="3"/>
  <c r="BO139" i="3"/>
  <c r="BN139" i="3"/>
  <c r="BL139" i="3"/>
  <c r="BP122" i="3"/>
  <c r="BM122" i="3"/>
  <c r="BQ122" i="3"/>
  <c r="BO130" i="3"/>
  <c r="BN130" i="3"/>
  <c r="BL130" i="3"/>
  <c r="BM155" i="3"/>
  <c r="BQ155" i="3"/>
  <c r="BP155" i="3"/>
  <c r="BO158" i="3"/>
  <c r="BN158" i="3"/>
  <c r="BL158" i="3"/>
  <c r="BQ128" i="3"/>
  <c r="BP128" i="3"/>
  <c r="BM128" i="3"/>
  <c r="BO127" i="3"/>
  <c r="BL127" i="3"/>
  <c r="BN127" i="3"/>
  <c r="BM146" i="3"/>
  <c r="BQ146" i="3"/>
  <c r="BP146" i="3"/>
  <c r="BQ149" i="3"/>
  <c r="BP149" i="3"/>
  <c r="BM149" i="3"/>
  <c r="BQ143" i="3"/>
  <c r="BP143" i="3"/>
  <c r="BM143" i="3"/>
  <c r="BM145" i="3"/>
  <c r="BQ145" i="3"/>
  <c r="BP145" i="3"/>
  <c r="BO151" i="3"/>
  <c r="BN151" i="3"/>
  <c r="BL151" i="3"/>
  <c r="BQ159" i="3"/>
  <c r="BP159" i="3"/>
  <c r="BM159" i="3"/>
  <c r="BO122" i="3"/>
  <c r="BN122" i="3"/>
  <c r="BL122" i="3"/>
  <c r="BM147" i="3"/>
  <c r="BQ147" i="3"/>
  <c r="BP147" i="3"/>
  <c r="BO155" i="3"/>
  <c r="BN155" i="3"/>
  <c r="BL155" i="3"/>
  <c r="BL128" i="3"/>
  <c r="BN128" i="3"/>
  <c r="BO128" i="3"/>
  <c r="BQ141" i="3"/>
  <c r="BP141" i="3"/>
  <c r="BM141" i="3"/>
  <c r="BN146" i="3"/>
  <c r="BL146" i="3"/>
  <c r="BO146" i="3"/>
  <c r="BO149" i="3"/>
  <c r="BN149" i="3"/>
  <c r="BL149" i="3"/>
  <c r="BQ157" i="3"/>
  <c r="BP157" i="3"/>
  <c r="BM157" i="3"/>
  <c r="BL145" i="3"/>
  <c r="BO145" i="3"/>
  <c r="BN145" i="3"/>
  <c r="BM153" i="3"/>
  <c r="BQ153" i="3"/>
  <c r="BP153" i="3"/>
  <c r="BO159" i="3"/>
  <c r="BN159" i="3"/>
  <c r="BL159" i="3"/>
  <c r="BM161" i="3"/>
  <c r="BQ161" i="3"/>
  <c r="BP161" i="3"/>
  <c r="BO142" i="3"/>
  <c r="BN142" i="3"/>
  <c r="BL142" i="3"/>
  <c r="BO147" i="3"/>
  <c r="BN147" i="3"/>
  <c r="BL147" i="3"/>
  <c r="BO134" i="3"/>
  <c r="BN134" i="3"/>
  <c r="BL134" i="3"/>
  <c r="BQ158" i="3"/>
  <c r="BP158" i="3"/>
  <c r="BM158" i="3"/>
  <c r="BO141" i="3"/>
  <c r="BN141" i="3"/>
  <c r="BL141" i="3"/>
  <c r="BO157" i="3"/>
  <c r="BN157" i="3"/>
  <c r="BL157" i="3"/>
  <c r="BL153" i="3"/>
  <c r="BO153" i="3"/>
  <c r="BN153" i="3"/>
  <c r="BM124" i="3"/>
  <c r="BQ124" i="3"/>
  <c r="BP124" i="3"/>
  <c r="BL161" i="3"/>
  <c r="BO161" i="3"/>
  <c r="BN161" i="3"/>
  <c r="BQ136" i="3"/>
  <c r="BP136" i="3"/>
  <c r="BM136" i="3"/>
  <c r="BQ134" i="3"/>
  <c r="BP134" i="3"/>
  <c r="BM134" i="3"/>
  <c r="BQ144" i="3"/>
  <c r="BP144" i="3"/>
  <c r="BM144" i="3"/>
  <c r="BQ160" i="3"/>
  <c r="BP160" i="3"/>
  <c r="BM160" i="3"/>
  <c r="BN125" i="3"/>
  <c r="BL125" i="3"/>
  <c r="BO125" i="3"/>
  <c r="BL124" i="3"/>
  <c r="BO124" i="3"/>
  <c r="BN124" i="3"/>
  <c r="BP140" i="3"/>
  <c r="BM140" i="3"/>
  <c r="BQ140" i="3"/>
  <c r="BQ142" i="3"/>
  <c r="BP142" i="3"/>
  <c r="BM142" i="3"/>
  <c r="BL136" i="3"/>
  <c r="BO136" i="3"/>
  <c r="BN136" i="3"/>
  <c r="BP156" i="3"/>
  <c r="BM156" i="3"/>
  <c r="BQ156" i="3"/>
  <c r="BL144" i="3"/>
  <c r="BO144" i="3"/>
  <c r="BN144" i="3"/>
  <c r="BM138" i="3"/>
  <c r="BQ138" i="3"/>
  <c r="BP138" i="3"/>
  <c r="BQ126" i="3"/>
  <c r="BP126" i="3"/>
  <c r="BM126" i="3"/>
  <c r="BM132" i="3"/>
  <c r="BQ132" i="3"/>
  <c r="BP132" i="3"/>
  <c r="BL160" i="3"/>
  <c r="BO160" i="3"/>
  <c r="BN160" i="3"/>
  <c r="BM154" i="3"/>
  <c r="BQ154" i="3"/>
  <c r="BP154" i="3"/>
  <c r="BP123" i="3"/>
  <c r="BM123" i="3"/>
  <c r="BQ123" i="3"/>
  <c r="BM125" i="3"/>
  <c r="BQ125" i="3"/>
  <c r="BP125" i="3"/>
  <c r="BQ152" i="3"/>
  <c r="BP152" i="3"/>
  <c r="BM152" i="3"/>
  <c r="BO140" i="3"/>
  <c r="BN140" i="3"/>
  <c r="BL140" i="3"/>
  <c r="BN133" i="3"/>
  <c r="BO133" i="3"/>
  <c r="BL133" i="3"/>
  <c r="BP148" i="3"/>
  <c r="BM148" i="3"/>
  <c r="BQ148" i="3"/>
  <c r="BO156" i="3"/>
  <c r="BN156" i="3"/>
  <c r="BL156" i="3"/>
  <c r="BN138" i="3"/>
  <c r="BL138" i="3"/>
  <c r="BI138" i="3" s="1"/>
  <c r="BO138" i="3"/>
  <c r="BI136" i="3" l="1"/>
  <c r="BI145" i="3"/>
  <c r="BI139" i="3"/>
  <c r="BI122" i="3"/>
  <c r="BI146" i="3"/>
  <c r="BI155" i="3"/>
  <c r="BI157" i="3"/>
  <c r="BI154" i="3"/>
  <c r="BI158" i="3"/>
  <c r="BI159" i="3"/>
  <c r="BI143" i="3"/>
  <c r="BI124" i="3"/>
  <c r="BI142" i="3"/>
  <c r="BI137" i="3"/>
  <c r="BI125" i="3"/>
  <c r="BI161" i="3"/>
  <c r="BI135" i="3"/>
  <c r="BI148" i="3"/>
  <c r="BI126" i="3"/>
  <c r="BI141" i="3"/>
  <c r="BI152" i="3"/>
  <c r="BI153" i="3"/>
  <c r="BI140" i="3"/>
  <c r="BI133" i="3"/>
  <c r="BI144" i="3"/>
  <c r="BI150" i="3"/>
  <c r="BI151" i="3"/>
  <c r="BI130" i="3"/>
  <c r="BI160" i="3"/>
  <c r="BI127" i="3"/>
  <c r="BI123" i="3"/>
  <c r="BI129" i="3"/>
  <c r="BI149" i="3"/>
  <c r="BI134" i="3"/>
  <c r="BI132" i="3"/>
  <c r="BI156" i="3"/>
  <c r="BI128" i="3"/>
  <c r="BI147" i="3"/>
</calcChain>
</file>

<file path=xl/sharedStrings.xml><?xml version="1.0" encoding="utf-8"?>
<sst xmlns="http://schemas.openxmlformats.org/spreadsheetml/2006/main" count="339" uniqueCount="185">
  <si>
    <t>Vorlesung</t>
  </si>
  <si>
    <t>Fachwerkmodell</t>
  </si>
  <si>
    <t>Standard</t>
  </si>
  <si>
    <t>Abmessungen</t>
  </si>
  <si>
    <t>BTW</t>
  </si>
  <si>
    <t>Xmin</t>
  </si>
  <si>
    <t>Baufortschritt</t>
  </si>
  <si>
    <t>Xmax</t>
  </si>
  <si>
    <t>Vorspannung</t>
  </si>
  <si>
    <t>Zmin</t>
  </si>
  <si>
    <t>WinklerBettung</t>
  </si>
  <si>
    <t>Zmax</t>
  </si>
  <si>
    <t>Zuschnitt</t>
  </si>
  <si>
    <t>Rastereinteilung</t>
  </si>
  <si>
    <t>Dx</t>
  </si>
  <si>
    <t>Dz</t>
  </si>
  <si>
    <t>Einstellungen</t>
  </si>
  <si>
    <t>Theorie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</si>
  <si>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</si>
  <si>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</si>
  <si>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</si>
  <si>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</si>
  <si>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</si>
  <si>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</si>
  <si>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</si>
  <si>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</si>
  <si>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Az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</si>
  <si>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</si>
  <si>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</si>
  <si>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</si>
  <si>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</si>
  <si>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</si>
  <si>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</si>
  <si>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</si>
  <si>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</si>
  <si>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</si>
  <si>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</si>
  <si>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</si>
  <si>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</si>
  <si>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</si>
  <si>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Einflusslinie</t>
  </si>
  <si>
    <t>Projekt</t>
  </si>
  <si>
    <t>StrutAndTieSmall_kinematisch_0</t>
  </si>
  <si>
    <t>GraphTextScale</t>
  </si>
  <si>
    <t>BackgroundPicture</t>
  </si>
  <si>
    <t>GUI Input Device</t>
  </si>
  <si>
    <t>Stift</t>
  </si>
  <si>
    <t>GUI Fangradius</t>
  </si>
  <si>
    <t>Bildschirm B:H</t>
  </si>
  <si>
    <t>Rasterstärke</t>
  </si>
  <si>
    <t>Disp.Opt.Resultants</t>
  </si>
  <si>
    <t>Temp. Input Type</t>
  </si>
  <si>
    <t>Last Ele Tab</t>
  </si>
  <si>
    <t>Last Nod Tab</t>
  </si>
  <si>
    <t>ThIIIO fixierte Skalierung</t>
  </si>
  <si>
    <t>Stiff Layout</t>
  </si>
  <si>
    <t>Rhino</t>
  </si>
  <si>
    <t>Element einfärben</t>
  </si>
  <si>
    <t>Lastschritt</t>
  </si>
  <si>
    <t>Verschiebung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</si>
  <si>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</si>
  <si>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</si>
  <si>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</si>
  <si>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</si>
  <si>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</si>
  <si>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</si>
  <si>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</si>
  <si>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</si>
  <si>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</si>
  <si>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maxN</t>
  </si>
  <si>
    <t>Geometrie</t>
  </si>
  <si>
    <t>konstante Linienlasten</t>
  </si>
  <si>
    <t>lineare Linienlasten</t>
  </si>
  <si>
    <t>Temperaturlasten</t>
  </si>
  <si>
    <t>Theorie II. Ordnung</t>
  </si>
  <si>
    <t>Tragwerkslasten</t>
  </si>
  <si>
    <t>elast. Bettung</t>
  </si>
  <si>
    <t>Fließgelenk</t>
  </si>
  <si>
    <t>Element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</si>
  <si>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</si>
  <si>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</si>
  <si>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</si>
  <si>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</si>
  <si>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</si>
  <si>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</si>
  <si>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</si>
  <si>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</si>
  <si>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</si>
  <si>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</si>
  <si>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</si>
  <si>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</si>
  <si>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</si>
  <si>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</si>
  <si>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</si>
  <si>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</si>
  <si>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</si>
  <si>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</si>
  <si>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</si>
  <si>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</si>
  <si>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</si>
  <si>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</si>
  <si>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</si>
  <si>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gesplittet</t>
  </si>
  <si>
    <t>a</t>
  </si>
  <si>
    <t>b</t>
  </si>
  <si>
    <t>L</t>
  </si>
  <si>
    <t>alpha</t>
  </si>
  <si>
    <t>EI</t>
  </si>
  <si>
    <t>EA</t>
  </si>
  <si>
    <t>GAs</t>
  </si>
  <si>
    <t>GE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</si>
  <si>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</si>
  <si>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</si>
  <si>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</si>
  <si>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</si>
  <si>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</si>
  <si>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</si>
  <si>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</si>
  <si>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</si>
  <si>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</si>
  <si>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</si>
  <si>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</si>
  <si>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</si>
  <si>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</si>
  <si>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</si>
  <si>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w0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</si>
  <si>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</si>
  <si>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</si>
  <si>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</si>
  <si>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</si>
  <si>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</si>
  <si>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</si>
  <si>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</si>
  <si>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</si>
  <si>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</si>
  <si>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</si>
  <si>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</si>
  <si>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Mpl</t>
  </si>
  <si>
    <t>Response</t>
  </si>
  <si>
    <t>Parameter</t>
  </si>
  <si>
    <t>ja/nein</t>
  </si>
  <si>
    <t>Cx</t>
  </si>
  <si>
    <t>Cz</t>
  </si>
  <si>
    <t>xa</t>
  </si>
  <si>
    <t>xb</t>
  </si>
  <si>
    <t>za</t>
  </si>
  <si>
    <t>zb</t>
  </si>
  <si>
    <t>sin</t>
  </si>
  <si>
    <t>cos</t>
  </si>
  <si>
    <t>Koordinaten</t>
  </si>
  <si>
    <t>Freiheitsgrad
Nummer</t>
  </si>
  <si>
    <t>Knotenlasten</t>
  </si>
  <si>
    <t>Auflagerkräfte</t>
  </si>
  <si>
    <t>Federhärte</t>
  </si>
  <si>
    <t>Federkräfte</t>
  </si>
  <si>
    <t>Knoten-
verdrehung</t>
  </si>
  <si>
    <t>plast.
Moment</t>
  </si>
  <si>
    <t>plast.
Verdrehung</t>
  </si>
  <si>
    <t>Versatz</t>
  </si>
  <si>
    <t>Vorverformung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</si>
  <si>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</si>
  <si>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</si>
  <si>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</si>
  <si>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</si>
  <si>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</si>
  <si>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</si>
  <si>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</si>
  <si>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</si>
  <si>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</si>
  <si>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</si>
  <si>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k_u</t>
  </si>
  <si>
    <t>k_w</t>
  </si>
  <si>
    <t>k_phi</t>
  </si>
  <si>
    <t>θ</t>
  </si>
  <si>
    <t>j_pl</t>
  </si>
  <si>
    <t>x0</t>
  </si>
  <si>
    <t>z0</t>
  </si>
  <si>
    <t>u0</t>
  </si>
  <si>
    <t>j0</t>
  </si>
  <si>
    <t>Wert</t>
  </si>
  <si>
    <t>##</t>
  </si>
  <si>
    <t>c</t>
  </si>
  <si>
    <t>Lastfaktor:</t>
  </si>
  <si>
    <t>Verschiebungs-</t>
  </si>
  <si>
    <t>skalierung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</si>
</sst>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969696"/>
      <name val="Arial"/>
      <family val="2"/>
    </font>
    <font>
      <sz val="12"/>
      <color rgb="FF808080"/>
      <name val="Arial"/>
      <family val="2"/>
    </font>
    <font>
      <sz val="11"/>
      <name val="Arial"/>
      <family val="2"/>
    </font>
    <font>
      <sz val="11"/>
      <color rgb="FFA6A6A6"/>
      <name val="Arial"/>
      <family val="2"/>
    </font>
    <font>
      <sz val="11"/>
      <color rgb="FF969696"/>
      <name val="Arial"/>
      <family val="2"/>
    </font>
    <font>
      <sz val="11"/>
      <color rgb="FF808080"/>
      <name val="Arial"/>
      <family val="2"/>
    </font>
    <font>
      <sz val="10"/>
      <color rgb="FFA6A6A6"/>
      <name val="Arial"/>
      <family val="2"/>
    </font>
    <font>
      <sz val="10"/>
      <color rgb="FF969696"/>
      <name val="Arial"/>
      <family val="2"/>
    </font>
    <font>
      <sz val="10"/>
      <color rgb="FF80808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rgb="FFE7E6E6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7C8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3FFF96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00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/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thin">
        <color rgb="FF969696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thin">
        <color rgb="FF969696"/>
      </bottom>
      <diagonal/>
    </border>
    <border>
      <left style="medium">
        <color rgb="FFBFBFBF"/>
      </left>
      <right style="thin">
        <color rgb="FFA6A6A6"/>
      </right>
      <top style="medium">
        <color rgb="FFBFBFBF"/>
      </top>
      <bottom style="thin">
        <color rgb="FFA6A6A6"/>
      </bottom>
      <diagonal/>
    </border>
    <border>
      <left style="thin">
        <color rgb="FFA6A6A6"/>
      </left>
      <right style="medium">
        <color rgb="FFBFBFBF"/>
      </right>
      <top style="medium">
        <color rgb="FFBFBFBF"/>
      </top>
      <bottom style="thin">
        <color rgb="FFA6A6A6"/>
      </bottom>
      <diagonal/>
    </border>
    <border>
      <left style="thin">
        <color rgb="FF969696"/>
      </left>
      <right style="thin">
        <color rgb="FF969696"/>
      </right>
      <top style="medium">
        <color rgb="FFBFBFBF"/>
      </top>
      <bottom style="thin">
        <color rgb="FF969696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1" fillId="0" borderId="0" xfId="1"/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0" fontId="1" fillId="0" borderId="0" xfId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" fillId="0" borderId="0" xfId="1" applyFont="1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0" xfId="1" applyFont="1" applyFill="1" applyBorder="1" applyProtection="1"/>
    <xf numFmtId="0" fontId="2" fillId="2" borderId="9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3" borderId="12" xfId="1" applyFont="1" applyFill="1" applyBorder="1" applyAlignment="1" applyProtection="1">
      <alignment horizontal="center"/>
    </xf>
    <xf numFmtId="0" fontId="2" fillId="3" borderId="13" xfId="1" applyFont="1" applyFill="1" applyBorder="1" applyAlignment="1" applyProtection="1">
      <alignment horizontal="center"/>
    </xf>
    <xf numFmtId="0" fontId="2" fillId="4" borderId="11" xfId="1" applyFont="1" applyFill="1" applyBorder="1" applyAlignment="1" applyProtection="1">
      <alignment horizontal="center"/>
    </xf>
    <xf numFmtId="0" fontId="2" fillId="4" borderId="12" xfId="1" applyFont="1" applyFill="1" applyBorder="1" applyAlignment="1" applyProtection="1">
      <alignment horizontal="center"/>
    </xf>
    <xf numFmtId="0" fontId="2" fillId="4" borderId="13" xfId="1" applyFont="1" applyFill="1" applyBorder="1" applyAlignment="1" applyProtection="1">
      <alignment horizontal="center"/>
    </xf>
    <xf numFmtId="0" fontId="2" fillId="5" borderId="9" xfId="1" applyFont="1" applyFill="1" applyBorder="1" applyAlignment="1" applyProtection="1">
      <alignment horizontal="center"/>
    </xf>
    <xf numFmtId="0" fontId="2" fillId="5" borderId="14" xfId="1" applyFont="1" applyFill="1" applyBorder="1" applyAlignment="1" applyProtection="1">
      <alignment horizontal="center"/>
    </xf>
    <xf numFmtId="0" fontId="2" fillId="6" borderId="9" xfId="1" applyFont="1" applyFill="1" applyBorder="1" applyAlignment="1" applyProtection="1">
      <alignment horizontal="center"/>
    </xf>
    <xf numFmtId="0" fontId="2" fillId="6" borderId="14" xfId="1" applyFont="1" applyFill="1" applyBorder="1" applyAlignment="1" applyProtection="1">
      <alignment horizontal="center"/>
    </xf>
    <xf numFmtId="0" fontId="2" fillId="6" borderId="10" xfId="1" applyFont="1" applyFill="1" applyBorder="1" applyAlignment="1" applyProtection="1">
      <alignment horizontal="center"/>
    </xf>
    <xf numFmtId="0" fontId="2" fillId="7" borderId="11" xfId="1" applyFont="1" applyFill="1" applyBorder="1" applyAlignment="1" applyProtection="1">
      <alignment horizontal="center"/>
    </xf>
    <xf numFmtId="0" fontId="2" fillId="7" borderId="12" xfId="1" applyFont="1" applyFill="1" applyBorder="1" applyAlignment="1" applyProtection="1">
      <alignment horizontal="center"/>
    </xf>
    <xf numFmtId="0" fontId="2" fillId="7" borderId="10" xfId="1" applyFont="1" applyFill="1" applyBorder="1" applyAlignment="1" applyProtection="1">
      <alignment horizontal="center"/>
    </xf>
    <xf numFmtId="0" fontId="2" fillId="8" borderId="14" xfId="1" applyFont="1" applyFill="1" applyBorder="1" applyAlignment="1" applyProtection="1">
      <alignment horizontal="center"/>
    </xf>
    <xf numFmtId="0" fontId="2" fillId="8" borderId="10" xfId="1" applyFont="1" applyFill="1" applyBorder="1" applyAlignment="1" applyProtection="1">
      <alignment horizontal="center"/>
    </xf>
    <xf numFmtId="0" fontId="2" fillId="9" borderId="15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2" fillId="10" borderId="16" xfId="1" applyFont="1" applyFill="1" applyBorder="1" applyAlignment="1" applyProtection="1">
      <alignment horizontal="center"/>
    </xf>
    <xf numFmtId="0" fontId="2" fillId="4" borderId="15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/>
    </xf>
    <xf numFmtId="0" fontId="2" fillId="6" borderId="11" xfId="1" applyFont="1" applyFill="1" applyBorder="1" applyAlignment="1" applyProtection="1">
      <alignment horizontal="center"/>
    </xf>
    <xf numFmtId="0" fontId="2" fillId="6" borderId="12" xfId="1" applyFont="1" applyFill="1" applyBorder="1" applyAlignment="1" applyProtection="1">
      <alignment horizontal="center"/>
    </xf>
    <xf numFmtId="0" fontId="2" fillId="2" borderId="17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/>
    </xf>
    <xf numFmtId="0" fontId="2" fillId="11" borderId="11" xfId="1" applyFont="1" applyFill="1" applyBorder="1" applyAlignment="1" applyProtection="1">
      <alignment horizontal="center"/>
    </xf>
    <xf numFmtId="0" fontId="2" fillId="11" borderId="12" xfId="1" applyFont="1" applyFill="1" applyBorder="1" applyAlignment="1" applyProtection="1">
      <alignment horizontal="center"/>
    </xf>
    <xf numFmtId="0" fontId="2" fillId="11" borderId="13" xfId="1" applyFont="1" applyFill="1" applyBorder="1" applyAlignment="1" applyProtection="1">
      <alignment horizontal="center"/>
    </xf>
    <xf numFmtId="0" fontId="2" fillId="5" borderId="17" xfId="1" applyFont="1" applyFill="1" applyBorder="1" applyProtection="1"/>
    <xf numFmtId="0" fontId="2" fillId="5" borderId="1" xfId="1" applyFont="1" applyFill="1" applyBorder="1" applyAlignment="1" applyProtection="1">
      <alignment horizontal="center"/>
    </xf>
    <xf numFmtId="0" fontId="2" fillId="5" borderId="18" xfId="1" applyFont="1" applyFill="1" applyBorder="1" applyAlignment="1" applyProtection="1">
      <alignment horizontal="center"/>
    </xf>
    <xf numFmtId="0" fontId="2" fillId="6" borderId="17" xfId="1" applyFont="1" applyFill="1" applyBorder="1" applyAlignment="1" applyProtection="1">
      <alignment horizontal="center"/>
    </xf>
    <xf numFmtId="0" fontId="2" fillId="6" borderId="1" xfId="1" applyFont="1" applyFill="1" applyBorder="1" applyAlignment="1" applyProtection="1">
      <alignment horizontal="center"/>
    </xf>
    <xf numFmtId="0" fontId="2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Protection="1"/>
    <xf numFmtId="0" fontId="5" fillId="7" borderId="1" xfId="1" applyFont="1" applyFill="1" applyBorder="1" applyProtection="1"/>
    <xf numFmtId="0" fontId="2" fillId="7" borderId="18" xfId="1" applyFont="1" applyFill="1" applyBorder="1" applyAlignment="1" applyProtection="1">
      <alignment horizontal="right"/>
    </xf>
    <xf numFmtId="0" fontId="2" fillId="7" borderId="12" xfId="1" applyFont="1" applyFill="1" applyBorder="1" applyAlignment="1" applyProtection="1">
      <alignment horizontal="left"/>
    </xf>
    <xf numFmtId="0" fontId="2" fillId="7" borderId="18" xfId="1" applyFont="1" applyFill="1" applyBorder="1" applyAlignment="1" applyProtection="1">
      <alignment horizontal="left"/>
    </xf>
    <xf numFmtId="0" fontId="2" fillId="7" borderId="13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center"/>
    </xf>
    <xf numFmtId="0" fontId="2" fillId="12" borderId="1" xfId="1" applyFont="1" applyFill="1" applyBorder="1" applyAlignment="1" applyProtection="1">
      <alignment horizontal="center"/>
    </xf>
    <xf numFmtId="0" fontId="2" fillId="12" borderId="2" xfId="1" applyFont="1" applyFill="1" applyBorder="1" applyAlignment="1" applyProtection="1">
      <alignment horizontal="center"/>
    </xf>
    <xf numFmtId="0" fontId="2" fillId="9" borderId="13" xfId="1" applyFont="1" applyFill="1" applyBorder="1" applyProtection="1"/>
    <xf numFmtId="0" fontId="2" fillId="13" borderId="13" xfId="1" applyFont="1" applyFill="1" applyBorder="1" applyAlignment="1" applyProtection="1">
      <alignment horizontal="right"/>
    </xf>
    <xf numFmtId="0" fontId="2" fillId="14" borderId="17" xfId="1" applyFont="1" applyFill="1" applyBorder="1" applyAlignment="1" applyProtection="1">
      <alignment horizontal="center"/>
    </xf>
    <xf numFmtId="0" fontId="2" fillId="14" borderId="18" xfId="1" applyFont="1" applyFill="1" applyBorder="1" applyAlignment="1" applyProtection="1">
      <alignment horizontal="center"/>
    </xf>
    <xf numFmtId="0" fontId="2" fillId="4" borderId="16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5" fillId="0" borderId="0" xfId="1" applyFont="1" applyFill="1" applyBorder="1" applyProtection="1"/>
    <xf numFmtId="0" fontId="5" fillId="15" borderId="11" xfId="1" applyFont="1" applyFill="1" applyBorder="1" applyAlignment="1" applyProtection="1">
      <alignment horizontal="center"/>
    </xf>
    <xf numFmtId="0" fontId="5" fillId="6" borderId="17" xfId="1" applyFont="1" applyFill="1" applyBorder="1" applyAlignment="1" applyProtection="1">
      <alignment horizontal="center"/>
    </xf>
    <xf numFmtId="0" fontId="5" fillId="6" borderId="2" xfId="1" applyFont="1" applyFill="1" applyBorder="1" applyAlignment="1" applyProtection="1">
      <alignment horizontal="center"/>
    </xf>
    <xf numFmtId="0" fontId="5" fillId="2" borderId="20" xfId="1" applyFont="1" applyFill="1" applyBorder="1" applyAlignment="1" applyProtection="1">
      <alignment horizontal="center"/>
    </xf>
    <xf numFmtId="0" fontId="5" fillId="2" borderId="21" xfId="1" applyFont="1" applyFill="1" applyBorder="1" applyAlignment="1" applyProtection="1">
      <alignment horizontal="center"/>
    </xf>
    <xf numFmtId="0" fontId="5" fillId="11" borderId="17" xfId="1" applyFont="1" applyFill="1" applyBorder="1" applyAlignment="1" applyProtection="1">
      <alignment horizontal="center"/>
    </xf>
    <xf numFmtId="0" fontId="5" fillId="11" borderId="1" xfId="1" applyFont="1" applyFill="1" applyBorder="1" applyAlignment="1" applyProtection="1">
      <alignment horizontal="center"/>
    </xf>
    <xf numFmtId="0" fontId="5" fillId="11" borderId="2" xfId="1" applyFont="1" applyFill="1" applyBorder="1" applyAlignment="1" applyProtection="1">
      <alignment horizontal="center"/>
    </xf>
    <xf numFmtId="0" fontId="5" fillId="16" borderId="16" xfId="1" applyFont="1" applyFill="1" applyBorder="1" applyAlignment="1" applyProtection="1">
      <alignment horizontal="center"/>
    </xf>
    <xf numFmtId="0" fontId="5" fillId="17" borderId="16" xfId="1" applyFont="1" applyFill="1" applyBorder="1" applyAlignment="1" applyProtection="1">
      <alignment horizontal="center"/>
    </xf>
    <xf numFmtId="0" fontId="5" fillId="3" borderId="17" xfId="1" applyFont="1" applyFill="1" applyBorder="1" applyAlignment="1" applyProtection="1">
      <alignment horizontal="center"/>
    </xf>
    <xf numFmtId="0" fontId="5" fillId="3" borderId="2" xfId="1" applyFont="1" applyFill="1" applyBorder="1" applyAlignment="1" applyProtection="1">
      <alignment horizontal="center"/>
    </xf>
    <xf numFmtId="0" fontId="5" fillId="3" borderId="19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0" fontId="5" fillId="4" borderId="18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5" borderId="17" xfId="1" applyFont="1" applyFill="1" applyBorder="1" applyAlignment="1" applyProtection="1">
      <alignment horizontal="center"/>
    </xf>
    <xf numFmtId="0" fontId="5" fillId="5" borderId="1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6" borderId="1" xfId="1" applyFont="1" applyFill="1" applyBorder="1" applyAlignment="1" applyProtection="1">
      <alignment horizontal="center"/>
    </xf>
    <xf numFmtId="0" fontId="5" fillId="6" borderId="18" xfId="1" applyFont="1" applyFill="1" applyBorder="1" applyAlignment="1" applyProtection="1">
      <alignment horizontal="center"/>
    </xf>
    <xf numFmtId="0" fontId="5" fillId="7" borderId="17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0" fontId="5" fillId="7" borderId="18" xfId="1" applyFont="1" applyFill="1" applyBorder="1" applyAlignment="1" applyProtection="1">
      <alignment horizontal="center"/>
    </xf>
    <xf numFmtId="0" fontId="5" fillId="7" borderId="21" xfId="1" applyFont="1" applyFill="1" applyBorder="1" applyAlignment="1" applyProtection="1">
      <alignment horizontal="center"/>
    </xf>
    <xf numFmtId="0" fontId="5" fillId="12" borderId="17" xfId="1" applyFont="1" applyFill="1" applyBorder="1" applyProtection="1"/>
    <xf numFmtId="0" fontId="5" fillId="12" borderId="1" xfId="1" applyFont="1" applyFill="1" applyBorder="1" applyAlignment="1" applyProtection="1">
      <alignment horizontal="center"/>
    </xf>
    <xf numFmtId="0" fontId="5" fillId="12" borderId="2" xfId="1" applyFont="1" applyFill="1" applyBorder="1" applyAlignment="1" applyProtection="1">
      <alignment horizontal="center"/>
    </xf>
    <xf numFmtId="0" fontId="5" fillId="9" borderId="13" xfId="1" applyFont="1" applyFill="1" applyBorder="1" applyAlignment="1" applyProtection="1">
      <alignment horizontal="center"/>
    </xf>
    <xf numFmtId="0" fontId="5" fillId="13" borderId="12" xfId="1" applyFont="1" applyFill="1" applyBorder="1" applyAlignment="1" applyProtection="1">
      <alignment horizontal="center"/>
    </xf>
    <xf numFmtId="0" fontId="5" fillId="10" borderId="16" xfId="1" applyFont="1" applyFill="1" applyBorder="1" applyAlignment="1" applyProtection="1">
      <alignment horizontal="center"/>
    </xf>
    <xf numFmtId="0" fontId="5" fillId="14" borderId="17" xfId="1" applyFont="1" applyFill="1" applyBorder="1" applyProtection="1"/>
    <xf numFmtId="0" fontId="5" fillId="14" borderId="18" xfId="1" applyFont="1" applyFill="1" applyBorder="1" applyProtection="1"/>
    <xf numFmtId="0" fontId="5" fillId="4" borderId="16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center"/>
    </xf>
    <xf numFmtId="0" fontId="1" fillId="15" borderId="22" xfId="1" applyFont="1" applyFill="1" applyBorder="1" applyProtection="1"/>
    <xf numFmtId="0" fontId="1" fillId="6" borderId="23" xfId="1" applyFont="1" applyFill="1" applyBorder="1" applyAlignment="1" applyProtection="1">
      <alignment horizontal="center"/>
      <protection locked="0"/>
    </xf>
    <xf numFmtId="0" fontId="1" fillId="6" borderId="4" xfId="1" applyFont="1" applyFill="1" applyBorder="1" applyAlignment="1" applyProtection="1">
      <alignment horizontal="center"/>
      <protection locked="0"/>
    </xf>
    <xf numFmtId="0" fontId="1" fillId="2" borderId="24" xfId="1" applyFont="1" applyFill="1" applyBorder="1" applyAlignment="1" applyProtection="1">
      <alignment horizontal="center"/>
      <protection locked="0"/>
    </xf>
    <xf numFmtId="0" fontId="1" fillId="2" borderId="25" xfId="1" applyFont="1" applyFill="1" applyBorder="1" applyAlignment="1" applyProtection="1">
      <alignment horizontal="center"/>
      <protection locked="0"/>
    </xf>
    <xf numFmtId="11" fontId="1" fillId="11" borderId="24" xfId="1" applyNumberFormat="1" applyFont="1" applyFill="1" applyBorder="1" applyAlignment="1" applyProtection="1">
      <alignment horizontal="center"/>
      <protection locked="0"/>
    </xf>
    <xf numFmtId="11" fontId="1" fillId="11" borderId="5" xfId="1" applyNumberFormat="1" applyFont="1" applyFill="1" applyBorder="1" applyAlignment="1" applyProtection="1">
      <alignment horizontal="center"/>
      <protection locked="0"/>
    </xf>
    <xf numFmtId="11" fontId="1" fillId="11" borderId="25" xfId="1" applyNumberFormat="1" applyFont="1" applyFill="1" applyBorder="1" applyAlignment="1" applyProtection="1">
      <alignment horizontal="center"/>
      <protection locked="0"/>
    </xf>
    <xf numFmtId="0" fontId="1" fillId="16" borderId="22" xfId="1" applyFont="1" applyFill="1" applyBorder="1" applyAlignment="1" applyProtection="1">
      <alignment horizontal="center"/>
      <protection locked="0"/>
    </xf>
    <xf numFmtId="0" fontId="1" fillId="17" borderId="22" xfId="1" applyFont="1" applyFill="1" applyBorder="1" applyAlignment="1" applyProtection="1">
      <alignment horizontal="center"/>
      <protection locked="0"/>
    </xf>
    <xf numFmtId="0" fontId="1" fillId="3" borderId="26" xfId="1" applyFont="1" applyFill="1" applyBorder="1" applyAlignment="1" applyProtection="1">
      <alignment horizontal="center"/>
      <protection locked="0"/>
    </xf>
    <xf numFmtId="0" fontId="1" fillId="3" borderId="4" xfId="1" applyFont="1" applyFill="1" applyBorder="1" applyAlignment="1" applyProtection="1">
      <alignment horizontal="center"/>
      <protection locked="0"/>
    </xf>
    <xf numFmtId="0" fontId="1" fillId="3" borderId="23" xfId="1" applyFont="1" applyFill="1" applyBorder="1" applyAlignment="1" applyProtection="1">
      <alignment horizontal="center"/>
      <protection locked="0"/>
    </xf>
    <xf numFmtId="0" fontId="1" fillId="3" borderId="27" xfId="1" applyFont="1" applyFill="1" applyBorder="1" applyAlignment="1" applyProtection="1">
      <alignment horizontal="center"/>
      <protection locked="0"/>
    </xf>
    <xf numFmtId="0" fontId="1" fillId="4" borderId="23" xfId="1" applyFont="1" applyFill="1" applyBorder="1" applyAlignment="1" applyProtection="1">
      <alignment horizontal="center"/>
      <protection locked="0"/>
    </xf>
    <xf numFmtId="0" fontId="1" fillId="4" borderId="3" xfId="1" applyFont="1" applyFill="1" applyBorder="1" applyAlignment="1" applyProtection="1">
      <alignment horizontal="center"/>
      <protection locked="0"/>
    </xf>
    <xf numFmtId="0" fontId="1" fillId="4" borderId="4" xfId="1" applyFont="1" applyFill="1" applyBorder="1" applyAlignment="1" applyProtection="1">
      <alignment horizontal="center"/>
      <protection locked="0"/>
    </xf>
    <xf numFmtId="0" fontId="1" fillId="4" borderId="27" xfId="1" applyFont="1" applyFill="1" applyBorder="1" applyAlignment="1" applyProtection="1">
      <alignment horizontal="center"/>
      <protection locked="0"/>
    </xf>
    <xf numFmtId="0" fontId="1" fillId="5" borderId="23" xfId="1" applyFont="1" applyFill="1" applyBorder="1" applyAlignment="1" applyProtection="1">
      <alignment horizontal="center"/>
      <protection locked="0"/>
    </xf>
    <xf numFmtId="0" fontId="1" fillId="5" borderId="3" xfId="1" applyFont="1" applyFill="1" applyBorder="1" applyAlignment="1" applyProtection="1">
      <alignment horizontal="center"/>
      <protection locked="0"/>
    </xf>
    <xf numFmtId="0" fontId="1" fillId="5" borderId="27" xfId="1" applyFont="1" applyFill="1" applyBorder="1" applyAlignment="1" applyProtection="1">
      <alignment horizontal="center"/>
      <protection locked="0"/>
    </xf>
    <xf numFmtId="0" fontId="1" fillId="6" borderId="24" xfId="1" applyFont="1" applyFill="1" applyBorder="1" applyAlignment="1" applyProtection="1">
      <alignment horizontal="center"/>
      <protection locked="0"/>
    </xf>
    <xf numFmtId="0" fontId="1" fillId="6" borderId="28" xfId="1" applyFont="1" applyFill="1" applyBorder="1" applyAlignment="1" applyProtection="1">
      <alignment horizontal="center"/>
      <protection locked="0"/>
    </xf>
    <xf numFmtId="0" fontId="1" fillId="6" borderId="25" xfId="1" applyFont="1" applyFill="1" applyBorder="1" applyAlignment="1" applyProtection="1">
      <alignment horizontal="center"/>
      <protection locked="0"/>
    </xf>
    <xf numFmtId="0" fontId="1" fillId="7" borderId="23" xfId="1" applyFont="1" applyFill="1" applyBorder="1" applyAlignment="1" applyProtection="1">
      <alignment horizontal="center"/>
      <protection locked="0"/>
    </xf>
    <xf numFmtId="0" fontId="1" fillId="7" borderId="3" xfId="1" applyFont="1" applyFill="1" applyBorder="1" applyAlignment="1" applyProtection="1">
      <alignment horizontal="center"/>
      <protection locked="0"/>
    </xf>
    <xf numFmtId="0" fontId="1" fillId="7" borderId="27" xfId="1" applyFont="1" applyFill="1" applyBorder="1" applyAlignment="1" applyProtection="1">
      <alignment horizontal="center"/>
      <protection locked="0"/>
    </xf>
    <xf numFmtId="0" fontId="1" fillId="12" borderId="23" xfId="1" applyFont="1" applyFill="1" applyBorder="1" applyAlignment="1" applyProtection="1">
      <alignment horizontal="center"/>
      <protection locked="0"/>
    </xf>
    <xf numFmtId="0" fontId="1" fillId="12" borderId="3" xfId="1" applyFont="1" applyFill="1" applyBorder="1" applyAlignment="1" applyProtection="1">
      <alignment horizontal="center"/>
      <protection locked="0"/>
    </xf>
    <xf numFmtId="0" fontId="1" fillId="12" borderId="4" xfId="1" applyFont="1" applyFill="1" applyBorder="1" applyAlignment="1" applyProtection="1">
      <alignment horizontal="center"/>
      <protection locked="0"/>
    </xf>
    <xf numFmtId="0" fontId="1" fillId="9" borderId="29" xfId="1" applyFont="1" applyFill="1" applyBorder="1" applyAlignment="1" applyProtection="1">
      <alignment horizontal="center"/>
      <protection locked="0"/>
    </xf>
    <xf numFmtId="0" fontId="1" fillId="13" borderId="30" xfId="1" applyFont="1" applyFill="1" applyBorder="1" applyAlignment="1" applyProtection="1">
      <alignment horizontal="center"/>
      <protection locked="0"/>
    </xf>
    <xf numFmtId="0" fontId="1" fillId="10" borderId="31" xfId="1" applyFont="1" applyFill="1" applyBorder="1" applyAlignment="1" applyProtection="1">
      <alignment horizontal="center"/>
      <protection locked="0"/>
    </xf>
    <xf numFmtId="0" fontId="1" fillId="14" borderId="28" xfId="1" applyFont="1" applyFill="1" applyBorder="1" applyProtection="1"/>
    <xf numFmtId="0" fontId="1" fillId="14" borderId="25" xfId="1" applyFont="1" applyFill="1" applyBorder="1" applyProtection="1"/>
    <xf numFmtId="0" fontId="1" fillId="4" borderId="31" xfId="1" applyFont="1" applyFill="1" applyBorder="1" applyProtection="1"/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right"/>
    </xf>
    <xf numFmtId="0" fontId="1" fillId="15" borderId="32" xfId="1" applyFont="1" applyFill="1" applyBorder="1" applyProtection="1"/>
    <xf numFmtId="0" fontId="1" fillId="6" borderId="33" xfId="1" applyFont="1" applyFill="1" applyBorder="1" applyAlignment="1" applyProtection="1">
      <alignment horizontal="center"/>
      <protection locked="0"/>
    </xf>
    <xf numFmtId="0" fontId="1" fillId="6" borderId="6" xfId="1" applyFont="1" applyFill="1" applyBorder="1" applyAlignment="1" applyProtection="1">
      <alignment horizontal="center"/>
      <protection locked="0"/>
    </xf>
    <xf numFmtId="0" fontId="1" fillId="2" borderId="33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1" fillId="16" borderId="32" xfId="1" applyFont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3" borderId="35" xfId="1" applyFont="1" applyFill="1" applyBorder="1" applyAlignment="1" applyProtection="1">
      <alignment horizontal="center"/>
      <protection locked="0"/>
    </xf>
    <xf numFmtId="0" fontId="1" fillId="3" borderId="6" xfId="1" applyFont="1" applyFill="1" applyBorder="1" applyAlignment="1" applyProtection="1">
      <alignment horizontal="center"/>
      <protection locked="0"/>
    </xf>
    <xf numFmtId="0" fontId="1" fillId="3" borderId="33" xfId="1" applyFont="1" applyFill="1" applyBorder="1" applyAlignment="1" applyProtection="1">
      <alignment horizontal="center"/>
      <protection locked="0"/>
    </xf>
    <xf numFmtId="0" fontId="1" fillId="3" borderId="34" xfId="1" applyFont="1" applyFill="1" applyBorder="1" applyAlignment="1" applyProtection="1">
      <alignment horizontal="center"/>
      <protection locked="0"/>
    </xf>
    <xf numFmtId="0" fontId="1" fillId="4" borderId="33" xfId="1" applyFont="1" applyFill="1" applyBorder="1" applyAlignment="1" applyProtection="1">
      <alignment horizontal="center"/>
      <protection locked="0"/>
    </xf>
    <xf numFmtId="0" fontId="1" fillId="4" borderId="5" xfId="1" applyFont="1" applyFill="1" applyBorder="1" applyAlignment="1" applyProtection="1">
      <alignment horizontal="center"/>
      <protection locked="0"/>
    </xf>
    <xf numFmtId="0" fontId="1" fillId="4" borderId="6" xfId="1" applyFont="1" applyFill="1" applyBorder="1" applyAlignment="1" applyProtection="1">
      <alignment horizontal="center"/>
      <protection locked="0"/>
    </xf>
    <xf numFmtId="0" fontId="1" fillId="4" borderId="34" xfId="1" applyFont="1" applyFill="1" applyBorder="1" applyAlignment="1" applyProtection="1">
      <alignment horizontal="center"/>
      <protection locked="0"/>
    </xf>
    <xf numFmtId="0" fontId="1" fillId="5" borderId="33" xfId="1" applyFont="1" applyFill="1" applyBorder="1" applyAlignment="1" applyProtection="1">
      <alignment horizontal="center"/>
      <protection locked="0"/>
    </xf>
    <xf numFmtId="0" fontId="1" fillId="5" borderId="5" xfId="1" applyFont="1" applyFill="1" applyBorder="1" applyAlignment="1" applyProtection="1">
      <alignment horizontal="center"/>
      <protection locked="0"/>
    </xf>
    <xf numFmtId="0" fontId="1" fillId="5" borderId="34" xfId="1" applyFont="1" applyFill="1" applyBorder="1" applyAlignment="1" applyProtection="1">
      <alignment horizontal="center"/>
      <protection locked="0"/>
    </xf>
    <xf numFmtId="0" fontId="1" fillId="6" borderId="5" xfId="1" applyFont="1" applyFill="1" applyBorder="1" applyAlignment="1" applyProtection="1">
      <alignment horizontal="center"/>
      <protection locked="0"/>
    </xf>
    <xf numFmtId="0" fontId="1" fillId="6" borderId="34" xfId="1" applyFont="1" applyFill="1" applyBorder="1" applyAlignment="1" applyProtection="1">
      <alignment horizontal="center"/>
      <protection locked="0"/>
    </xf>
    <xf numFmtId="0" fontId="1" fillId="7" borderId="33" xfId="1" applyFont="1" applyFill="1" applyBorder="1" applyAlignment="1" applyProtection="1">
      <alignment horizontal="center"/>
      <protection locked="0"/>
    </xf>
    <xf numFmtId="0" fontId="1" fillId="7" borderId="5" xfId="1" applyFont="1" applyFill="1" applyBorder="1" applyAlignment="1" applyProtection="1">
      <alignment horizontal="center"/>
      <protection locked="0"/>
    </xf>
    <xf numFmtId="0" fontId="1" fillId="7" borderId="34" xfId="1" applyFont="1" applyFill="1" applyBorder="1" applyAlignment="1" applyProtection="1">
      <alignment horizontal="center"/>
      <protection locked="0"/>
    </xf>
    <xf numFmtId="0" fontId="1" fillId="12" borderId="33" xfId="1" applyFont="1" applyFill="1" applyBorder="1" applyAlignment="1" applyProtection="1">
      <alignment horizontal="center"/>
      <protection locked="0"/>
    </xf>
    <xf numFmtId="0" fontId="1" fillId="12" borderId="5" xfId="1" applyFont="1" applyFill="1" applyBorder="1" applyAlignment="1" applyProtection="1">
      <alignment horizontal="center"/>
      <protection locked="0"/>
    </xf>
    <xf numFmtId="0" fontId="1" fillId="12" borderId="6" xfId="1" applyFont="1" applyFill="1" applyBorder="1" applyAlignment="1" applyProtection="1">
      <alignment horizontal="center"/>
      <protection locked="0"/>
    </xf>
    <xf numFmtId="0" fontId="1" fillId="14" borderId="24" xfId="1" applyFont="1" applyFill="1" applyBorder="1" applyProtection="1"/>
    <xf numFmtId="0" fontId="1" fillId="4" borderId="32" xfId="1" applyFont="1" applyFill="1" applyBorder="1" applyProtection="1"/>
    <xf numFmtId="11" fontId="1" fillId="11" borderId="33" xfId="1" applyNumberFormat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Protection="1"/>
    <xf numFmtId="0" fontId="1" fillId="14" borderId="34" xfId="1" applyFont="1" applyFill="1" applyBorder="1" applyProtection="1"/>
    <xf numFmtId="11" fontId="1" fillId="11" borderId="34" xfId="1" applyNumberFormat="1" applyFont="1" applyFill="1" applyBorder="1" applyAlignment="1" applyProtection="1">
      <alignment horizontal="center"/>
      <protection locked="0"/>
    </xf>
    <xf numFmtId="0" fontId="1" fillId="10" borderId="32" xfId="1" applyFont="1" applyFill="1" applyBorder="1" applyAlignment="1" applyProtection="1">
      <alignment horizontal="center"/>
      <protection locked="0"/>
    </xf>
    <xf numFmtId="0" fontId="1" fillId="11" borderId="33" xfId="1" applyFont="1" applyFill="1" applyBorder="1" applyAlignment="1" applyProtection="1">
      <alignment horizontal="center"/>
      <protection locked="0"/>
    </xf>
    <xf numFmtId="0" fontId="1" fillId="11" borderId="5" xfId="1" applyFont="1" applyFill="1" applyBorder="1" applyAlignment="1" applyProtection="1">
      <alignment horizontal="center"/>
      <protection locked="0"/>
    </xf>
    <xf numFmtId="0" fontId="1" fillId="11" borderId="34" xfId="1" applyFont="1" applyFill="1" applyBorder="1" applyAlignment="1" applyProtection="1">
      <alignment horizontal="center"/>
      <protection locked="0"/>
    </xf>
    <xf numFmtId="0" fontId="1" fillId="13" borderId="36" xfId="1" applyFont="1" applyFill="1" applyBorder="1" applyAlignment="1" applyProtection="1">
      <alignment horizontal="center"/>
      <protection locked="0"/>
    </xf>
    <xf numFmtId="0" fontId="10" fillId="4" borderId="32" xfId="1" applyFont="1" applyFill="1" applyBorder="1" applyAlignment="1" applyProtection="1">
      <alignment horizontal="right"/>
    </xf>
    <xf numFmtId="0" fontId="1" fillId="15" borderId="37" xfId="1" applyFont="1" applyFill="1" applyBorder="1" applyProtection="1"/>
    <xf numFmtId="0" fontId="1" fillId="9" borderId="38" xfId="1" applyFont="1" applyFill="1" applyBorder="1" applyAlignment="1" applyProtection="1">
      <alignment horizontal="center"/>
      <protection locked="0"/>
    </xf>
    <xf numFmtId="0" fontId="1" fillId="15" borderId="39" xfId="1" applyFont="1" applyFill="1" applyBorder="1" applyProtection="1"/>
    <xf numFmtId="0" fontId="1" fillId="6" borderId="40" xfId="1" applyFont="1" applyFill="1" applyBorder="1" applyAlignment="1" applyProtection="1">
      <alignment horizontal="center"/>
      <protection locked="0"/>
    </xf>
    <xf numFmtId="0" fontId="1" fillId="6" borderId="8" xfId="1" applyFont="1" applyFill="1" applyBorder="1" applyAlignment="1" applyProtection="1">
      <alignment horizontal="center"/>
      <protection locked="0"/>
    </xf>
    <xf numFmtId="0" fontId="1" fillId="2" borderId="40" xfId="1" applyFont="1" applyFill="1" applyBorder="1" applyAlignment="1" applyProtection="1">
      <alignment horizontal="center"/>
      <protection locked="0"/>
    </xf>
    <xf numFmtId="0" fontId="1" fillId="2" borderId="41" xfId="1" applyFont="1" applyFill="1" applyBorder="1" applyAlignment="1" applyProtection="1">
      <alignment horizontal="center"/>
      <protection locked="0"/>
    </xf>
    <xf numFmtId="0" fontId="1" fillId="11" borderId="40" xfId="1" applyFont="1" applyFill="1" applyBorder="1" applyAlignment="1" applyProtection="1">
      <alignment horizontal="center"/>
      <protection locked="0"/>
    </xf>
    <xf numFmtId="0" fontId="1" fillId="11" borderId="7" xfId="1" applyFont="1" applyFill="1" applyBorder="1" applyAlignment="1" applyProtection="1">
      <alignment horizontal="center"/>
      <protection locked="0"/>
    </xf>
    <xf numFmtId="0" fontId="1" fillId="11" borderId="41" xfId="1" applyFont="1" applyFill="1" applyBorder="1" applyAlignment="1" applyProtection="1">
      <alignment horizontal="center"/>
      <protection locked="0"/>
    </xf>
    <xf numFmtId="0" fontId="1" fillId="16" borderId="39" xfId="1" applyFont="1" applyFill="1" applyBorder="1" applyAlignment="1" applyProtection="1">
      <alignment horizontal="center"/>
      <protection locked="0"/>
    </xf>
    <xf numFmtId="0" fontId="1" fillId="17" borderId="39" xfId="1" applyFont="1" applyFill="1" applyBorder="1" applyAlignment="1" applyProtection="1">
      <alignment horizontal="center"/>
      <protection locked="0"/>
    </xf>
    <xf numFmtId="0" fontId="1" fillId="3" borderId="42" xfId="1" applyFont="1" applyFill="1" applyBorder="1" applyAlignment="1" applyProtection="1">
      <alignment horizontal="center"/>
      <protection locked="0"/>
    </xf>
    <xf numFmtId="0" fontId="1" fillId="3" borderId="8" xfId="1" applyFont="1" applyFill="1" applyBorder="1" applyAlignment="1" applyProtection="1">
      <alignment horizontal="center"/>
      <protection locked="0"/>
    </xf>
    <xf numFmtId="0" fontId="1" fillId="3" borderId="40" xfId="1" applyFont="1" applyFill="1" applyBorder="1" applyAlignment="1" applyProtection="1">
      <alignment horizontal="center"/>
      <protection locked="0"/>
    </xf>
    <xf numFmtId="0" fontId="1" fillId="3" borderId="41" xfId="1" applyFont="1" applyFill="1" applyBorder="1" applyAlignment="1" applyProtection="1">
      <alignment horizontal="center"/>
      <protection locked="0"/>
    </xf>
    <xf numFmtId="0" fontId="1" fillId="4" borderId="40" xfId="1" applyFont="1" applyFill="1" applyBorder="1" applyAlignment="1" applyProtection="1">
      <alignment horizontal="center"/>
      <protection locked="0"/>
    </xf>
    <xf numFmtId="0" fontId="1" fillId="4" borderId="7" xfId="1" applyFont="1" applyFill="1" applyBorder="1" applyAlignment="1" applyProtection="1">
      <alignment horizontal="center"/>
      <protection locked="0"/>
    </xf>
    <xf numFmtId="0" fontId="1" fillId="4" borderId="8" xfId="1" applyFont="1" applyFill="1" applyBorder="1" applyAlignment="1" applyProtection="1">
      <alignment horizontal="center"/>
      <protection locked="0"/>
    </xf>
    <xf numFmtId="0" fontId="1" fillId="4" borderId="41" xfId="1" applyFont="1" applyFill="1" applyBorder="1" applyAlignment="1" applyProtection="1">
      <alignment horizontal="center"/>
      <protection locked="0"/>
    </xf>
    <xf numFmtId="0" fontId="1" fillId="5" borderId="40" xfId="1" applyFont="1" applyFill="1" applyBorder="1" applyAlignment="1" applyProtection="1">
      <alignment horizontal="center"/>
      <protection locked="0"/>
    </xf>
    <xf numFmtId="0" fontId="1" fillId="5" borderId="7" xfId="1" applyFont="1" applyFill="1" applyBorder="1" applyAlignment="1" applyProtection="1">
      <alignment horizontal="center"/>
      <protection locked="0"/>
    </xf>
    <xf numFmtId="0" fontId="1" fillId="5" borderId="41" xfId="1" applyFont="1" applyFill="1" applyBorder="1" applyAlignment="1" applyProtection="1">
      <alignment horizontal="center"/>
      <protection locked="0"/>
    </xf>
    <xf numFmtId="0" fontId="1" fillId="6" borderId="7" xfId="1" applyFont="1" applyFill="1" applyBorder="1" applyAlignment="1" applyProtection="1">
      <alignment horizontal="center"/>
      <protection locked="0"/>
    </xf>
    <xf numFmtId="0" fontId="1" fillId="6" borderId="41" xfId="1" applyFont="1" applyFill="1" applyBorder="1" applyAlignment="1" applyProtection="1">
      <alignment horizontal="center"/>
      <protection locked="0"/>
    </xf>
    <xf numFmtId="0" fontId="1" fillId="7" borderId="40" xfId="1" applyFont="1" applyFill="1" applyBorder="1" applyAlignment="1" applyProtection="1">
      <alignment horizontal="center"/>
      <protection locked="0"/>
    </xf>
    <xf numFmtId="0" fontId="1" fillId="7" borderId="7" xfId="1" applyFont="1" applyFill="1" applyBorder="1" applyAlignment="1" applyProtection="1">
      <alignment horizontal="center"/>
      <protection locked="0"/>
    </xf>
    <xf numFmtId="0" fontId="1" fillId="7" borderId="41" xfId="1" applyFont="1" applyFill="1" applyBorder="1" applyAlignment="1" applyProtection="1">
      <alignment horizontal="center"/>
      <protection locked="0"/>
    </xf>
    <xf numFmtId="0" fontId="1" fillId="12" borderId="40" xfId="1" applyFont="1" applyFill="1" applyBorder="1" applyAlignment="1" applyProtection="1">
      <alignment horizontal="center"/>
      <protection locked="0"/>
    </xf>
    <xf numFmtId="0" fontId="1" fillId="12" borderId="7" xfId="1" applyFont="1" applyFill="1" applyBorder="1" applyAlignment="1" applyProtection="1">
      <alignment horizontal="center"/>
      <protection locked="0"/>
    </xf>
    <xf numFmtId="0" fontId="1" fillId="12" borderId="8" xfId="1" applyFont="1" applyFill="1" applyBorder="1" applyAlignment="1" applyProtection="1">
      <alignment horizontal="center"/>
      <protection locked="0"/>
    </xf>
    <xf numFmtId="0" fontId="1" fillId="9" borderId="43" xfId="1" applyFont="1" applyFill="1" applyBorder="1" applyAlignment="1" applyProtection="1">
      <alignment horizontal="center"/>
      <protection locked="0"/>
    </xf>
    <xf numFmtId="0" fontId="1" fillId="13" borderId="44" xfId="1" applyFont="1" applyFill="1" applyBorder="1" applyAlignment="1" applyProtection="1">
      <alignment horizontal="center"/>
      <protection locked="0"/>
    </xf>
    <xf numFmtId="0" fontId="1" fillId="10" borderId="39" xfId="1" applyFont="1" applyFill="1" applyBorder="1" applyAlignment="1" applyProtection="1">
      <alignment horizontal="center"/>
      <protection locked="0"/>
    </xf>
    <xf numFmtId="0" fontId="1" fillId="14" borderId="40" xfId="1" applyFont="1" applyFill="1" applyBorder="1" applyProtection="1"/>
    <xf numFmtId="0" fontId="1" fillId="14" borderId="41" xfId="1" applyFont="1" applyFill="1" applyBorder="1" applyProtection="1"/>
    <xf numFmtId="0" fontId="1" fillId="4" borderId="39" xfId="1" applyFont="1" applyFill="1" applyBorder="1" applyProtection="1"/>
    <xf numFmtId="0" fontId="10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10" fillId="18" borderId="45" xfId="1" applyFont="1" applyFill="1" applyBorder="1" applyProtection="1"/>
    <xf numFmtId="0" fontId="10" fillId="18" borderId="46" xfId="1" applyFont="1" applyFill="1" applyBorder="1" applyProtection="1"/>
    <xf numFmtId="0" fontId="10" fillId="7" borderId="47" xfId="1" applyFont="1" applyFill="1" applyBorder="1" applyAlignment="1" applyProtection="1">
      <alignment horizontal="center"/>
    </xf>
    <xf numFmtId="0" fontId="10" fillId="7" borderId="48" xfId="1" applyFont="1" applyFill="1" applyBorder="1" applyAlignment="1" applyProtection="1">
      <alignment horizontal="center"/>
    </xf>
    <xf numFmtId="0" fontId="10" fillId="7" borderId="49" xfId="1" applyFont="1" applyFill="1" applyBorder="1" applyAlignment="1" applyProtection="1">
      <alignment horizontal="center"/>
    </xf>
    <xf numFmtId="0" fontId="9" fillId="7" borderId="50" xfId="1" applyFont="1" applyFill="1" applyBorder="1" applyAlignment="1" applyProtection="1">
      <alignment horizontal="center"/>
    </xf>
    <xf numFmtId="0" fontId="9" fillId="7" borderId="51" xfId="1" applyFont="1" applyFill="1" applyBorder="1" applyAlignment="1" applyProtection="1">
      <alignment horizontal="center"/>
    </xf>
    <xf numFmtId="0" fontId="10" fillId="7" borderId="52" xfId="1" applyFont="1" applyFill="1" applyBorder="1" applyAlignment="1" applyProtection="1">
      <alignment horizontal="center"/>
    </xf>
    <xf numFmtId="0" fontId="10" fillId="7" borderId="53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10" fillId="18" borderId="54" xfId="1" applyFont="1" applyFill="1" applyBorder="1" applyProtection="1"/>
    <xf numFmtId="0" fontId="10" fillId="18" borderId="55" xfId="1" applyFont="1" applyFill="1" applyBorder="1" applyProtection="1"/>
    <xf numFmtId="0" fontId="10" fillId="18" borderId="56" xfId="1" applyFont="1" applyFill="1" applyBorder="1" applyProtection="1"/>
    <xf numFmtId="0" fontId="10" fillId="18" borderId="57" xfId="1" applyFont="1" applyFill="1" applyBorder="1" applyProtection="1"/>
    <xf numFmtId="0" fontId="9" fillId="0" borderId="58" xfId="1" applyFont="1" applyFill="1" applyBorder="1" applyProtection="1"/>
    <xf numFmtId="0" fontId="9" fillId="0" borderId="59" xfId="1" applyFont="1" applyFill="1" applyBorder="1" applyProtection="1"/>
    <xf numFmtId="0" fontId="10" fillId="18" borderId="60" xfId="1" applyFont="1" applyFill="1" applyBorder="1" applyProtection="1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6" borderId="11" xfId="1" applyFont="1" applyFill="1" applyBorder="1" applyAlignment="1" applyProtection="1">
      <alignment horizontal="center" vertical="center"/>
    </xf>
    <xf numFmtId="0" fontId="2" fillId="6" borderId="13" xfId="1" applyFont="1" applyFill="1" applyBorder="1" applyAlignment="1" applyProtection="1">
      <alignment horizontal="center" vertical="center"/>
    </xf>
    <xf numFmtId="0" fontId="2" fillId="11" borderId="11" xfId="1" applyFont="1" applyFill="1" applyBorder="1" applyAlignment="1" applyProtection="1">
      <alignment horizontal="center" vertical="center" wrapText="1"/>
    </xf>
    <xf numFmtId="0" fontId="2" fillId="11" borderId="12" xfId="1" applyFont="1" applyFill="1" applyBorder="1" applyAlignment="1" applyProtection="1">
      <alignment horizontal="center" vertical="center" wrapText="1"/>
    </xf>
    <xf numFmtId="0" fontId="2" fillId="11" borderId="13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/>
    </xf>
    <xf numFmtId="0" fontId="2" fillId="3" borderId="13" xfId="1" applyFont="1" applyFill="1" applyBorder="1" applyAlignment="1" applyProtection="1">
      <alignment horizontal="center" vertical="center"/>
    </xf>
    <xf numFmtId="0" fontId="2" fillId="19" borderId="11" xfId="1" applyFont="1" applyFill="1" applyBorder="1" applyAlignment="1" applyProtection="1">
      <alignment horizontal="center" vertical="center"/>
    </xf>
    <xf numFmtId="0" fontId="2" fillId="19" borderId="12" xfId="1" applyFont="1" applyFill="1" applyBorder="1" applyAlignment="1" applyProtection="1">
      <alignment horizontal="center" vertical="center"/>
    </xf>
    <xf numFmtId="0" fontId="2" fillId="19" borderId="13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 wrapText="1"/>
    </xf>
    <xf numFmtId="0" fontId="2" fillId="5" borderId="12" xfId="1" applyFont="1" applyFill="1" applyBorder="1" applyAlignment="1" applyProtection="1">
      <alignment horizontal="center" vertical="center" wrapText="1"/>
    </xf>
    <xf numFmtId="0" fontId="2" fillId="5" borderId="13" xfId="1" applyFont="1" applyFill="1" applyBorder="1" applyAlignment="1" applyProtection="1">
      <alignment horizontal="center" vertical="center" wrapText="1"/>
    </xf>
    <xf numFmtId="0" fontId="2" fillId="20" borderId="11" xfId="1" applyFont="1" applyFill="1" applyBorder="1" applyAlignment="1" applyProtection="1">
      <alignment horizontal="center" vertical="center"/>
    </xf>
    <xf numFmtId="0" fontId="2" fillId="20" borderId="12" xfId="1" applyFont="1" applyFill="1" applyBorder="1" applyAlignment="1" applyProtection="1">
      <alignment horizontal="center" vertical="center"/>
    </xf>
    <xf numFmtId="0" fontId="2" fillId="20" borderId="13" xfId="1" applyFont="1" applyFill="1" applyBorder="1" applyAlignment="1" applyProtection="1">
      <alignment horizontal="center" vertical="center"/>
    </xf>
    <xf numFmtId="0" fontId="2" fillId="21" borderId="11" xfId="1" applyFont="1" applyFill="1" applyBorder="1" applyAlignment="1" applyProtection="1">
      <alignment horizontal="center" vertical="center"/>
    </xf>
    <xf numFmtId="0" fontId="2" fillId="21" borderId="12" xfId="1" applyFont="1" applyFill="1" applyBorder="1" applyAlignment="1" applyProtection="1">
      <alignment horizontal="center" vertical="center"/>
    </xf>
    <xf numFmtId="0" fontId="2" fillId="21" borderId="13" xfId="1" applyFont="1" applyFill="1" applyBorder="1" applyAlignment="1" applyProtection="1">
      <alignment horizontal="center" vertical="center"/>
    </xf>
    <xf numFmtId="0" fontId="2" fillId="8" borderId="11" xfId="1" applyFont="1" applyFill="1" applyBorder="1" applyAlignment="1" applyProtection="1">
      <alignment horizontal="center" vertical="center" wrapText="1"/>
    </xf>
    <xf numFmtId="0" fontId="2" fillId="22" borderId="17" xfId="1" applyFont="1" applyFill="1" applyBorder="1" applyAlignment="1" applyProtection="1">
      <alignment horizontal="center" vertical="center" wrapText="1"/>
    </xf>
    <xf numFmtId="0" fontId="2" fillId="22" borderId="2" xfId="1" applyFont="1" applyFill="1" applyBorder="1" applyAlignment="1" applyProtection="1">
      <alignment horizontal="center" vertical="center" wrapText="1"/>
    </xf>
    <xf numFmtId="0" fontId="2" fillId="23" borderId="11" xfId="1" applyFont="1" applyFill="1" applyBorder="1" applyAlignment="1" applyProtection="1">
      <alignment horizontal="center" vertical="center"/>
    </xf>
    <xf numFmtId="0" fontId="2" fillId="23" borderId="13" xfId="1" applyFont="1" applyFill="1" applyBorder="1" applyAlignment="1" applyProtection="1">
      <alignment horizontal="center" vertical="center"/>
    </xf>
    <xf numFmtId="0" fontId="2" fillId="15" borderId="11" xfId="1" applyFont="1" applyFill="1" applyBorder="1" applyAlignment="1" applyProtection="1">
      <alignment horizontal="center" vertical="center"/>
    </xf>
    <xf numFmtId="0" fontId="2" fillId="15" borderId="12" xfId="1" applyFont="1" applyFill="1" applyBorder="1" applyAlignment="1" applyProtection="1">
      <alignment horizontal="center" vertical="center"/>
    </xf>
    <xf numFmtId="0" fontId="2" fillId="15" borderId="13" xfId="1" applyFont="1" applyFill="1" applyBorder="1" applyAlignment="1" applyProtection="1">
      <alignment horizontal="center" vertical="center"/>
    </xf>
    <xf numFmtId="0" fontId="2" fillId="13" borderId="15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20" borderId="16" xfId="1" applyFont="1" applyFill="1" applyBorder="1" applyAlignment="1" applyProtection="1">
      <alignment horizontal="center" vertical="center"/>
    </xf>
    <xf numFmtId="0" fontId="1" fillId="6" borderId="61" xfId="1" applyFont="1" applyFill="1" applyBorder="1" applyAlignment="1" applyProtection="1">
      <alignment horizontal="center" vertical="center"/>
    </xf>
    <xf numFmtId="0" fontId="1" fillId="6" borderId="62" xfId="1" applyFont="1" applyFill="1" applyBorder="1" applyAlignment="1" applyProtection="1">
      <alignment horizontal="center" vertical="center"/>
    </xf>
    <xf numFmtId="0" fontId="1" fillId="11" borderId="63" xfId="1" applyFont="1" applyFill="1" applyBorder="1" applyAlignment="1" applyProtection="1">
      <alignment horizontal="center" vertical="center"/>
    </xf>
    <xf numFmtId="0" fontId="1" fillId="11" borderId="64" xfId="1" applyFont="1" applyFill="1" applyBorder="1" applyAlignment="1" applyProtection="1">
      <alignment horizontal="center" vertical="center"/>
    </xf>
    <xf numFmtId="0" fontId="1" fillId="11" borderId="62" xfId="1" applyFont="1" applyFill="1" applyBorder="1" applyAlignment="1" applyProtection="1">
      <alignment horizontal="center" vertical="center"/>
    </xf>
    <xf numFmtId="0" fontId="1" fillId="3" borderId="17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18" xfId="1" applyFont="1" applyFill="1" applyBorder="1" applyAlignment="1" applyProtection="1">
      <alignment horizontal="center" vertical="center"/>
    </xf>
    <xf numFmtId="0" fontId="1" fillId="19" borderId="63" xfId="1" applyFont="1" applyFill="1" applyBorder="1" applyAlignment="1" applyProtection="1">
      <alignment horizontal="center" vertical="center"/>
    </xf>
    <xf numFmtId="0" fontId="1" fillId="19" borderId="64" xfId="1" applyFont="1" applyFill="1" applyBorder="1" applyAlignment="1" applyProtection="1">
      <alignment horizontal="center" vertical="center"/>
    </xf>
    <xf numFmtId="0" fontId="1" fillId="19" borderId="65" xfId="1" applyFont="1" applyFill="1" applyBorder="1" applyAlignment="1" applyProtection="1">
      <alignment horizontal="center" vertical="center"/>
    </xf>
    <xf numFmtId="0" fontId="1" fillId="5" borderId="63" xfId="1" applyFont="1" applyFill="1" applyBorder="1" applyAlignment="1" applyProtection="1">
      <alignment horizontal="center" vertical="center"/>
    </xf>
    <xf numFmtId="0" fontId="1" fillId="5" borderId="64" xfId="1" applyFont="1" applyFill="1" applyBorder="1" applyAlignment="1" applyProtection="1">
      <alignment horizontal="center" vertical="center"/>
    </xf>
    <xf numFmtId="0" fontId="1" fillId="5" borderId="62" xfId="1" applyFont="1" applyFill="1" applyBorder="1" applyAlignment="1" applyProtection="1">
      <alignment horizontal="center" vertical="center"/>
    </xf>
    <xf numFmtId="0" fontId="1" fillId="20" borderId="17" xfId="1" applyFont="1" applyFill="1" applyBorder="1" applyAlignment="1" applyProtection="1">
      <alignment horizontal="center" vertical="center"/>
    </xf>
    <xf numFmtId="0" fontId="1" fillId="20" borderId="1" xfId="1" applyFont="1" applyFill="1" applyBorder="1" applyAlignment="1" applyProtection="1">
      <alignment horizontal="center" vertical="center"/>
    </xf>
    <xf numFmtId="0" fontId="1" fillId="20" borderId="2" xfId="1" applyFont="1" applyFill="1" applyBorder="1" applyAlignment="1" applyProtection="1">
      <alignment horizontal="center" vertical="center"/>
    </xf>
    <xf numFmtId="0" fontId="1" fillId="21" borderId="63" xfId="1" applyFont="1" applyFill="1" applyBorder="1" applyAlignment="1" applyProtection="1">
      <alignment horizontal="center" vertical="center"/>
    </xf>
    <xf numFmtId="0" fontId="1" fillId="21" borderId="64" xfId="1" applyFont="1" applyFill="1" applyBorder="1" applyAlignment="1" applyProtection="1">
      <alignment horizontal="center" vertical="center"/>
    </xf>
    <xf numFmtId="0" fontId="1" fillId="21" borderId="14" xfId="1" applyFont="1" applyFill="1" applyBorder="1" applyAlignment="1" applyProtection="1">
      <alignment horizontal="center" vertical="center"/>
    </xf>
    <xf numFmtId="0" fontId="12" fillId="8" borderId="11" xfId="1" applyFont="1" applyFill="1" applyBorder="1" applyAlignment="1" applyProtection="1">
      <alignment horizontal="center" vertical="center"/>
    </xf>
    <xf numFmtId="0" fontId="1" fillId="22" borderId="17" xfId="1" applyFont="1" applyFill="1" applyBorder="1" applyAlignment="1" applyProtection="1">
      <alignment horizontal="center" vertical="center"/>
    </xf>
    <xf numFmtId="0" fontId="1" fillId="22" borderId="2" xfId="1" applyFont="1" applyFill="1" applyBorder="1" applyAlignment="1" applyProtection="1">
      <alignment horizontal="center" vertical="center"/>
    </xf>
    <xf numFmtId="0" fontId="1" fillId="23" borderId="19" xfId="1" applyFont="1" applyFill="1" applyBorder="1" applyAlignment="1" applyProtection="1">
      <alignment horizontal="center" vertical="center"/>
    </xf>
    <xf numFmtId="0" fontId="1" fillId="23" borderId="2" xfId="1" applyFont="1" applyFill="1" applyBorder="1" applyAlignment="1" applyProtection="1">
      <alignment horizontal="center" vertical="center"/>
    </xf>
    <xf numFmtId="0" fontId="1" fillId="15" borderId="19" xfId="1" applyFont="1" applyFill="1" applyBorder="1" applyAlignment="1" applyProtection="1">
      <alignment horizontal="center" vertical="center"/>
    </xf>
    <xf numFmtId="0" fontId="1" fillId="15" borderId="1" xfId="1" applyFont="1" applyFill="1" applyBorder="1" applyAlignment="1" applyProtection="1">
      <alignment horizontal="center" vertical="center"/>
    </xf>
    <xf numFmtId="0" fontId="13" fillId="15" borderId="18" xfId="1" applyFont="1" applyFill="1" applyBorder="1" applyAlignment="1" applyProtection="1">
      <alignment horizontal="center" vertical="center"/>
    </xf>
    <xf numFmtId="0" fontId="1" fillId="13" borderId="16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" fillId="20" borderId="31" xfId="1" applyFont="1" applyFill="1" applyBorder="1" applyAlignment="1" applyProtection="1">
      <alignment horizontal="center" vertical="center"/>
    </xf>
    <xf numFmtId="0" fontId="1" fillId="6" borderId="26" xfId="1" applyFont="1" applyFill="1" applyBorder="1" applyAlignment="1" applyProtection="1">
      <alignment horizontal="center"/>
      <protection locked="0"/>
    </xf>
    <xf numFmtId="0" fontId="1" fillId="11" borderId="23" xfId="1" applyFont="1" applyFill="1" applyBorder="1" applyAlignment="1" applyProtection="1">
      <alignment horizontal="center"/>
      <protection locked="0"/>
    </xf>
    <xf numFmtId="0" fontId="1" fillId="11" borderId="3" xfId="1" applyFont="1" applyFill="1" applyBorder="1" applyAlignment="1" applyProtection="1">
      <alignment horizontal="center"/>
      <protection locked="0"/>
    </xf>
    <xf numFmtId="0" fontId="1" fillId="11" borderId="4" xfId="1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 applyProtection="1">
      <alignment horizontal="center"/>
      <protection locked="0"/>
    </xf>
    <xf numFmtId="0" fontId="1" fillId="19" borderId="23" xfId="1" applyFont="1" applyFill="1" applyBorder="1" applyAlignment="1" applyProtection="1">
      <alignment horizontal="center"/>
      <protection locked="0"/>
    </xf>
    <xf numFmtId="0" fontId="1" fillId="19" borderId="3" xfId="1" applyFont="1" applyFill="1" applyBorder="1" applyAlignment="1" applyProtection="1">
      <alignment horizontal="center"/>
      <protection locked="0"/>
    </xf>
    <xf numFmtId="0" fontId="1" fillId="19" borderId="27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 applyProtection="1">
      <alignment horizontal="center"/>
      <protection locked="0"/>
    </xf>
    <xf numFmtId="0" fontId="1" fillId="20" borderId="66" xfId="1" applyFont="1" applyFill="1" applyBorder="1" applyAlignment="1" applyProtection="1">
      <alignment horizontal="center"/>
      <protection locked="0"/>
    </xf>
    <xf numFmtId="0" fontId="1" fillId="20" borderId="28" xfId="1" applyFont="1" applyFill="1" applyBorder="1" applyAlignment="1" applyProtection="1">
      <alignment horizontal="center"/>
      <protection locked="0"/>
    </xf>
    <xf numFmtId="0" fontId="1" fillId="20" borderId="67" xfId="1" applyFont="1" applyFill="1" applyBorder="1" applyAlignment="1" applyProtection="1">
      <alignment horizontal="center"/>
      <protection locked="0"/>
    </xf>
    <xf numFmtId="0" fontId="1" fillId="21" borderId="23" xfId="1" applyFont="1" applyFill="1" applyBorder="1" applyAlignment="1" applyProtection="1">
      <alignment horizontal="center"/>
      <protection locked="0"/>
    </xf>
    <xf numFmtId="0" fontId="1" fillId="21" borderId="3" xfId="1" applyFont="1" applyFill="1" applyBorder="1" applyAlignment="1" applyProtection="1">
      <alignment horizontal="center"/>
      <protection locked="0"/>
    </xf>
    <xf numFmtId="0" fontId="1" fillId="21" borderId="4" xfId="1" applyFont="1" applyFill="1" applyBorder="1" applyAlignment="1" applyProtection="1">
      <alignment horizontal="center"/>
      <protection locked="0"/>
    </xf>
    <xf numFmtId="0" fontId="1" fillId="8" borderId="68" xfId="1" applyFont="1" applyFill="1" applyBorder="1" applyAlignment="1" applyProtection="1">
      <alignment horizontal="center"/>
      <protection locked="0"/>
    </xf>
    <xf numFmtId="0" fontId="1" fillId="22" borderId="24" xfId="1" applyFont="1" applyFill="1" applyBorder="1" applyAlignment="1" applyProtection="1">
      <alignment horizontal="center"/>
      <protection locked="0"/>
    </xf>
    <xf numFmtId="0" fontId="1" fillId="22" borderId="67" xfId="1" applyFont="1" applyFill="1" applyBorder="1" applyProtection="1">
      <protection locked="0"/>
    </xf>
    <xf numFmtId="0" fontId="1" fillId="23" borderId="26" xfId="1" applyFont="1" applyFill="1" applyBorder="1" applyAlignment="1" applyProtection="1">
      <alignment horizontal="center"/>
      <protection locked="0"/>
    </xf>
    <xf numFmtId="0" fontId="1" fillId="23" borderId="4" xfId="1" applyFont="1" applyFill="1" applyBorder="1" applyAlignment="1" applyProtection="1">
      <alignment horizontal="center"/>
      <protection locked="0"/>
    </xf>
    <xf numFmtId="0" fontId="1" fillId="15" borderId="26" xfId="1" applyFont="1" applyFill="1" applyBorder="1" applyAlignment="1" applyProtection="1">
      <alignment horizontal="center"/>
      <protection locked="0"/>
    </xf>
    <xf numFmtId="0" fontId="1" fillId="15" borderId="3" xfId="1" applyFont="1" applyFill="1" applyBorder="1" applyAlignment="1" applyProtection="1">
      <alignment horizontal="center"/>
      <protection locked="0"/>
    </xf>
    <xf numFmtId="0" fontId="1" fillId="15" borderId="27" xfId="1" applyFont="1" applyFill="1" applyBorder="1" applyAlignment="1" applyProtection="1">
      <alignment horizontal="center"/>
      <protection locked="0"/>
    </xf>
    <xf numFmtId="0" fontId="1" fillId="13" borderId="31" xfId="1" applyFont="1" applyFill="1" applyBorder="1" applyProtection="1">
      <protection locked="0"/>
    </xf>
    <xf numFmtId="0" fontId="14" fillId="0" borderId="0" xfId="1" applyFont="1" applyFill="1" applyBorder="1" applyProtection="1"/>
    <xf numFmtId="0" fontId="1" fillId="20" borderId="31" xfId="1" applyFont="1" applyFill="1" applyBorder="1" applyAlignment="1" applyProtection="1">
      <alignment horizontal="center"/>
    </xf>
    <xf numFmtId="0" fontId="1" fillId="6" borderId="69" xfId="1" applyFont="1" applyFill="1" applyBorder="1" applyAlignment="1" applyProtection="1">
      <alignment horizontal="center"/>
      <protection locked="0"/>
    </xf>
    <xf numFmtId="0" fontId="1" fillId="6" borderId="70" xfId="1" applyFont="1" applyFill="1" applyBorder="1" applyAlignment="1" applyProtection="1">
      <alignment horizontal="center"/>
      <protection locked="0"/>
    </xf>
    <xf numFmtId="0" fontId="1" fillId="11" borderId="6" xfId="1" applyFont="1" applyFill="1" applyBorder="1" applyAlignment="1" applyProtection="1">
      <alignment horizontal="center"/>
      <protection locked="0"/>
    </xf>
    <xf numFmtId="0" fontId="1" fillId="3" borderId="5" xfId="1" applyFont="1" applyFill="1" applyBorder="1" applyAlignment="1" applyProtection="1">
      <alignment horizontal="center"/>
      <protection locked="0"/>
    </xf>
    <xf numFmtId="0" fontId="1" fillId="19" borderId="33" xfId="1" applyFont="1" applyFill="1" applyBorder="1" applyAlignment="1" applyProtection="1">
      <alignment horizontal="center"/>
      <protection locked="0"/>
    </xf>
    <xf numFmtId="0" fontId="1" fillId="19" borderId="5" xfId="1" applyFont="1" applyFill="1" applyBorder="1" applyAlignment="1" applyProtection="1">
      <alignment horizontal="center"/>
      <protection locked="0"/>
    </xf>
    <xf numFmtId="0" fontId="1" fillId="19" borderId="34" xfId="1" applyFont="1" applyFill="1" applyBorder="1" applyAlignment="1" applyProtection="1">
      <alignment horizontal="center"/>
      <protection locked="0"/>
    </xf>
    <xf numFmtId="0" fontId="1" fillId="5" borderId="6" xfId="1" applyFont="1" applyFill="1" applyBorder="1" applyAlignment="1" applyProtection="1">
      <alignment horizontal="center"/>
      <protection locked="0"/>
    </xf>
    <xf numFmtId="0" fontId="1" fillId="20" borderId="35" xfId="1" applyFont="1" applyFill="1" applyBorder="1" applyAlignment="1" applyProtection="1">
      <alignment horizontal="center"/>
      <protection locked="0"/>
    </xf>
    <xf numFmtId="0" fontId="1" fillId="20" borderId="5" xfId="1" applyFont="1" applyFill="1" applyBorder="1" applyAlignment="1" applyProtection="1">
      <alignment horizontal="center"/>
      <protection locked="0"/>
    </xf>
    <xf numFmtId="0" fontId="1" fillId="20" borderId="6" xfId="1" applyFont="1" applyFill="1" applyBorder="1" applyAlignment="1" applyProtection="1">
      <alignment horizontal="center"/>
      <protection locked="0"/>
    </xf>
    <xf numFmtId="0" fontId="1" fillId="21" borderId="33" xfId="1" applyFont="1" applyFill="1" applyBorder="1" applyAlignment="1" applyProtection="1">
      <alignment horizontal="center"/>
      <protection locked="0"/>
    </xf>
    <xf numFmtId="0" fontId="1" fillId="21" borderId="5" xfId="1" applyFont="1" applyFill="1" applyBorder="1" applyAlignment="1" applyProtection="1">
      <alignment horizontal="center"/>
      <protection locked="0"/>
    </xf>
    <xf numFmtId="0" fontId="1" fillId="21" borderId="6" xfId="1" applyFont="1" applyFill="1" applyBorder="1" applyAlignment="1" applyProtection="1">
      <alignment horizontal="center"/>
      <protection locked="0"/>
    </xf>
    <xf numFmtId="0" fontId="1" fillId="8" borderId="71" xfId="1" applyFont="1" applyFill="1" applyBorder="1" applyAlignment="1" applyProtection="1">
      <alignment horizontal="center"/>
      <protection locked="0"/>
    </xf>
    <xf numFmtId="0" fontId="1" fillId="22" borderId="33" xfId="1" applyFont="1" applyFill="1" applyBorder="1" applyAlignment="1" applyProtection="1">
      <alignment horizontal="center"/>
      <protection locked="0"/>
    </xf>
    <xf numFmtId="0" fontId="1" fillId="22" borderId="6" xfId="1" applyFont="1" applyFill="1" applyBorder="1" applyProtection="1">
      <protection locked="0"/>
    </xf>
    <xf numFmtId="0" fontId="1" fillId="23" borderId="35" xfId="1" applyFont="1" applyFill="1" applyBorder="1" applyAlignment="1" applyProtection="1">
      <alignment horizontal="center"/>
      <protection locked="0"/>
    </xf>
    <xf numFmtId="0" fontId="1" fillId="23" borderId="6" xfId="1" applyFont="1" applyFill="1" applyBorder="1" applyAlignment="1" applyProtection="1">
      <alignment horizontal="center"/>
      <protection locked="0"/>
    </xf>
    <xf numFmtId="0" fontId="1" fillId="15" borderId="35" xfId="1" applyFont="1" applyFill="1" applyBorder="1" applyAlignment="1" applyProtection="1">
      <alignment horizontal="center"/>
      <protection locked="0"/>
    </xf>
    <xf numFmtId="0" fontId="1" fillId="15" borderId="5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3" borderId="32" xfId="1" applyFont="1" applyFill="1" applyBorder="1" applyProtection="1">
      <protection locked="0"/>
    </xf>
    <xf numFmtId="0" fontId="1" fillId="20" borderId="32" xfId="1" applyFont="1" applyFill="1" applyBorder="1" applyAlignment="1" applyProtection="1">
      <alignment horizontal="center"/>
    </xf>
    <xf numFmtId="0" fontId="1" fillId="11" borderId="28" xfId="1" applyFont="1" applyFill="1" applyBorder="1" applyAlignment="1" applyProtection="1">
      <alignment horizontal="center"/>
      <protection locked="0"/>
    </xf>
    <xf numFmtId="0" fontId="1" fillId="11" borderId="70" xfId="1" applyFont="1" applyFill="1" applyBorder="1" applyAlignment="1" applyProtection="1">
      <alignment horizontal="center"/>
      <protection locked="0"/>
    </xf>
    <xf numFmtId="0" fontId="1" fillId="3" borderId="28" xfId="1" applyFont="1" applyFill="1" applyBorder="1" applyAlignment="1" applyProtection="1">
      <alignment horizontal="center"/>
      <protection locked="0"/>
    </xf>
    <xf numFmtId="0" fontId="1" fillId="6" borderId="35" xfId="1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Protection="1"/>
    <xf numFmtId="0" fontId="1" fillId="0" borderId="72" xfId="1" applyFont="1" applyFill="1" applyBorder="1" applyProtection="1"/>
    <xf numFmtId="0" fontId="1" fillId="0" borderId="73" xfId="1" applyFont="1" applyFill="1" applyBorder="1" applyProtection="1"/>
    <xf numFmtId="0" fontId="1" fillId="0" borderId="74" xfId="1" applyFont="1" applyFill="1" applyBorder="1" applyProtection="1"/>
    <xf numFmtId="0" fontId="1" fillId="0" borderId="75" xfId="1" applyFont="1" applyFill="1" applyBorder="1" applyProtection="1"/>
    <xf numFmtId="0" fontId="1" fillId="0" borderId="76" xfId="1" applyFont="1" applyFill="1" applyBorder="1" applyProtection="1"/>
    <xf numFmtId="0" fontId="1" fillId="0" borderId="77" xfId="1" applyFont="1" applyFill="1" applyBorder="1" applyProtection="1"/>
    <xf numFmtId="0" fontId="1" fillId="0" borderId="19" xfId="1" applyFont="1" applyFill="1" applyBorder="1" applyAlignment="1" applyProtection="1">
      <alignment horizontal="right"/>
    </xf>
    <xf numFmtId="0" fontId="1" fillId="0" borderId="2" xfId="1" applyFont="1" applyFill="1" applyBorder="1" applyProtection="1">
      <protection locked="0"/>
    </xf>
    <xf numFmtId="0" fontId="1" fillId="20" borderId="39" xfId="1" applyFont="1" applyFill="1" applyBorder="1" applyAlignment="1" applyProtection="1">
      <alignment horizontal="center"/>
    </xf>
    <xf numFmtId="0" fontId="1" fillId="6" borderId="42" xfId="1" applyFont="1" applyFill="1" applyBorder="1" applyAlignment="1" applyProtection="1">
      <alignment horizontal="center"/>
      <protection locked="0"/>
    </xf>
    <xf numFmtId="0" fontId="1" fillId="11" borderId="8" xfId="1" applyFont="1" applyFill="1" applyBorder="1" applyAlignment="1" applyProtection="1">
      <alignment horizontal="center"/>
      <protection locked="0"/>
    </xf>
    <xf numFmtId="0" fontId="1" fillId="3" borderId="7" xfId="1" applyFont="1" applyFill="1" applyBorder="1" applyAlignment="1" applyProtection="1">
      <alignment horizontal="center"/>
      <protection locked="0"/>
    </xf>
    <xf numFmtId="0" fontId="1" fillId="19" borderId="40" xfId="1" applyFont="1" applyFill="1" applyBorder="1" applyAlignment="1" applyProtection="1">
      <alignment horizontal="center"/>
      <protection locked="0"/>
    </xf>
    <xf numFmtId="0" fontId="1" fillId="19" borderId="7" xfId="1" applyFont="1" applyFill="1" applyBorder="1" applyAlignment="1" applyProtection="1">
      <alignment horizontal="center"/>
      <protection locked="0"/>
    </xf>
    <xf numFmtId="0" fontId="1" fillId="19" borderId="41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1" fillId="20" borderId="42" xfId="1" applyFont="1" applyFill="1" applyBorder="1" applyAlignment="1" applyProtection="1">
      <alignment horizontal="center"/>
      <protection locked="0"/>
    </xf>
    <xf numFmtId="0" fontId="1" fillId="20" borderId="7" xfId="1" applyFont="1" applyFill="1" applyBorder="1" applyAlignment="1" applyProtection="1">
      <alignment horizontal="center"/>
      <protection locked="0"/>
    </xf>
    <xf numFmtId="0" fontId="1" fillId="20" borderId="8" xfId="1" applyFont="1" applyFill="1" applyBorder="1" applyAlignment="1" applyProtection="1">
      <alignment horizontal="center"/>
      <protection locked="0"/>
    </xf>
    <xf numFmtId="0" fontId="1" fillId="21" borderId="40" xfId="1" applyFont="1" applyFill="1" applyBorder="1" applyAlignment="1" applyProtection="1">
      <alignment horizontal="center"/>
      <protection locked="0"/>
    </xf>
    <xf numFmtId="0" fontId="1" fillId="21" borderId="7" xfId="1" applyFont="1" applyFill="1" applyBorder="1" applyAlignment="1" applyProtection="1">
      <alignment horizontal="center"/>
      <protection locked="0"/>
    </xf>
    <xf numFmtId="0" fontId="1" fillId="21" borderId="8" xfId="1" applyFont="1" applyFill="1" applyBorder="1" applyAlignment="1" applyProtection="1">
      <alignment horizontal="center"/>
      <protection locked="0"/>
    </xf>
    <xf numFmtId="0" fontId="1" fillId="8" borderId="78" xfId="1" applyFont="1" applyFill="1" applyBorder="1" applyAlignment="1" applyProtection="1">
      <alignment horizontal="center"/>
      <protection locked="0"/>
    </xf>
    <xf numFmtId="0" fontId="1" fillId="22" borderId="40" xfId="1" applyFont="1" applyFill="1" applyBorder="1" applyAlignment="1" applyProtection="1">
      <alignment horizontal="center"/>
      <protection locked="0"/>
    </xf>
    <xf numFmtId="0" fontId="1" fillId="22" borderId="8" xfId="1" applyFont="1" applyFill="1" applyBorder="1" applyProtection="1">
      <protection locked="0"/>
    </xf>
    <xf numFmtId="0" fontId="1" fillId="23" borderId="42" xfId="1" applyFont="1" applyFill="1" applyBorder="1" applyAlignment="1" applyProtection="1">
      <alignment horizontal="center"/>
      <protection locked="0"/>
    </xf>
    <xf numFmtId="0" fontId="1" fillId="23" borderId="8" xfId="1" applyFont="1" applyFill="1" applyBorder="1" applyAlignment="1" applyProtection="1">
      <alignment horizontal="center"/>
      <protection locked="0"/>
    </xf>
    <xf numFmtId="0" fontId="1" fillId="15" borderId="42" xfId="1" applyFont="1" applyFill="1" applyBorder="1" applyAlignment="1" applyProtection="1">
      <alignment horizontal="center"/>
      <protection locked="0"/>
    </xf>
    <xf numFmtId="0" fontId="1" fillId="15" borderId="7" xfId="1" applyFont="1" applyFill="1" applyBorder="1" applyAlignment="1" applyProtection="1">
      <alignment horizontal="center"/>
      <protection locked="0"/>
    </xf>
    <xf numFmtId="0" fontId="1" fillId="15" borderId="41" xfId="1" applyFont="1" applyFill="1" applyBorder="1" applyAlignment="1" applyProtection="1">
      <alignment horizontal="center"/>
      <protection locked="0"/>
    </xf>
    <xf numFmtId="0" fontId="1" fillId="13" borderId="39" xfId="1" applyFont="1" applyFill="1" applyBorder="1" applyProtection="1">
      <protection locked="0"/>
    </xf>
    <xf numFmtId="0" fontId="16" fillId="0" borderId="0" xfId="1" applyFont="1" applyFill="1" applyBorder="1" applyProtection="1"/>
    <xf numFmtId="0" fontId="1" fillId="24" borderId="9" xfId="1" applyFont="1" applyFill="1" applyBorder="1" applyAlignment="1" applyProtection="1"/>
    <xf numFmtId="0" fontId="1" fillId="24" borderId="79" xfId="1" applyFont="1" applyFill="1" applyBorder="1" applyAlignment="1" applyProtection="1"/>
    <xf numFmtId="0" fontId="1" fillId="24" borderId="16" xfId="1" applyFont="1" applyFill="1" applyBorder="1" applyProtection="1">
      <protection locked="0"/>
    </xf>
    <xf numFmtId="0" fontId="17" fillId="0" borderId="0" xfId="1" applyFont="1" applyFill="1" applyBorder="1" applyProtection="1"/>
    <xf numFmtId="0" fontId="1" fillId="24" borderId="0" xfId="1" applyFont="1" applyFill="1" applyBorder="1" applyAlignment="1" applyProtection="1">
      <alignment horizontal="center"/>
    </xf>
    <xf numFmtId="0" fontId="1" fillId="24" borderId="0" xfId="1" applyFont="1" applyFill="1" applyBorder="1" applyProtection="1"/>
  </cellXfs>
  <cellStyles count="2">
    <cellStyle name="Standard" xfId="0" builtinId="0"/>
    <cellStyle name="Standard 2" xfId="1"/>
  </cellStyles>
  <dxfs count="2">
    <dxf>
      <fill>
        <patternFill>
          <bgColor rgb="FFFFD966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Y748"/>
  <sheetViews>
    <sheetView tabSelected="1" workbookViewId="0"/>
  </sheetViews>
  <sheetFormatPr baseColWidth="10" defaultRowHeight="15" x14ac:dyDescent="0.25"/>
  <sheetData>
    <row r="1" spans="1:77" ht="45.75" thickBot="1" x14ac:dyDescent="0.3">
      <c r="A1" s="246"/>
      <c r="B1" s="247"/>
      <c r="C1" s="248" t="s">
        <v>149</v>
      </c>
      <c r="D1" s="249"/>
      <c r="E1" s="250" t="s">
        <v>150</v>
      </c>
      <c r="F1" s="251"/>
      <c r="G1" s="252"/>
      <c r="H1" s="253" t="s">
        <v>151</v>
      </c>
      <c r="I1" s="254"/>
      <c r="J1" s="255"/>
      <c r="K1" s="256" t="s">
        <v>59</v>
      </c>
      <c r="L1" s="257"/>
      <c r="M1" s="258"/>
      <c r="N1" s="259" t="s">
        <v>152</v>
      </c>
      <c r="O1" s="260"/>
      <c r="P1" s="261"/>
      <c r="Q1" s="262" t="s">
        <v>153</v>
      </c>
      <c r="R1" s="263"/>
      <c r="S1" s="264"/>
      <c r="T1" s="265" t="s">
        <v>154</v>
      </c>
      <c r="U1" s="266"/>
      <c r="V1" s="267"/>
      <c r="W1" s="268" t="s">
        <v>155</v>
      </c>
      <c r="X1" s="269" t="s">
        <v>156</v>
      </c>
      <c r="Y1" s="270" t="s">
        <v>157</v>
      </c>
      <c r="Z1" s="271" t="s">
        <v>158</v>
      </c>
      <c r="AA1" s="272"/>
      <c r="AB1" s="273" t="s">
        <v>159</v>
      </c>
      <c r="AC1" s="274"/>
      <c r="AD1" s="275"/>
      <c r="AE1" s="276" t="s">
        <v>40</v>
      </c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  <c r="AZ1" s="246"/>
      <c r="BA1" s="246"/>
      <c r="BB1" s="246"/>
      <c r="BC1" s="246"/>
      <c r="BD1" s="246"/>
      <c r="BE1" s="246"/>
      <c r="BF1" s="246"/>
      <c r="BG1" s="246"/>
      <c r="BH1" s="246"/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</row>
    <row r="2" spans="1:77" ht="15.75" thickBot="1" x14ac:dyDescent="0.3">
      <c r="A2" s="277"/>
      <c r="B2" s="278" t="s">
        <v>160</v>
      </c>
      <c r="C2" s="279" t="s">
        <v>161</v>
      </c>
      <c r="D2" s="280" t="s">
        <v>162</v>
      </c>
      <c r="E2" s="281" t="s">
        <v>163</v>
      </c>
      <c r="F2" s="282" t="s">
        <v>164</v>
      </c>
      <c r="G2" s="283" t="s">
        <v>165</v>
      </c>
      <c r="H2" s="284" t="s">
        <v>166</v>
      </c>
      <c r="I2" s="285" t="s">
        <v>167</v>
      </c>
      <c r="J2" s="286" t="s">
        <v>168</v>
      </c>
      <c r="K2" s="287" t="s">
        <v>163</v>
      </c>
      <c r="L2" s="288" t="s">
        <v>164</v>
      </c>
      <c r="M2" s="289" t="s">
        <v>165</v>
      </c>
      <c r="N2" s="290" t="s">
        <v>169</v>
      </c>
      <c r="O2" s="291" t="s">
        <v>26</v>
      </c>
      <c r="P2" s="292" t="s">
        <v>168</v>
      </c>
      <c r="Q2" s="293" t="s">
        <v>170</v>
      </c>
      <c r="R2" s="294" t="s">
        <v>171</v>
      </c>
      <c r="S2" s="295" t="s">
        <v>172</v>
      </c>
      <c r="T2" s="296" t="s">
        <v>169</v>
      </c>
      <c r="U2" s="297" t="s">
        <v>26</v>
      </c>
      <c r="V2" s="298" t="s">
        <v>168</v>
      </c>
      <c r="W2" s="299" t="s">
        <v>173</v>
      </c>
      <c r="X2" s="300" t="s">
        <v>137</v>
      </c>
      <c r="Y2" s="301" t="s">
        <v>174</v>
      </c>
      <c r="Z2" s="302" t="s">
        <v>175</v>
      </c>
      <c r="AA2" s="303" t="s">
        <v>176</v>
      </c>
      <c r="AB2" s="304" t="s">
        <v>177</v>
      </c>
      <c r="AC2" s="305" t="s">
        <v>125</v>
      </c>
      <c r="AD2" s="306" t="s">
        <v>178</v>
      </c>
      <c r="AE2" s="307" t="s">
        <v>179</v>
      </c>
      <c r="AF2" s="308"/>
      <c r="AG2" s="308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277"/>
      <c r="BU2" s="277"/>
      <c r="BV2" s="277"/>
      <c r="BW2" s="277"/>
      <c r="BX2" s="277"/>
      <c r="BY2" s="277"/>
    </row>
    <row r="3" spans="1:77" x14ac:dyDescent="0.25">
      <c r="A3" s="68"/>
      <c r="B3" s="309">
        <v>1</v>
      </c>
      <c r="C3" s="310">
        <v>-12</v>
      </c>
      <c r="D3" s="112">
        <v>3</v>
      </c>
      <c r="E3" s="311">
        <v>4</v>
      </c>
      <c r="F3" s="312">
        <v>5</v>
      </c>
      <c r="G3" s="313">
        <v>6</v>
      </c>
      <c r="H3" s="122"/>
      <c r="I3" s="314"/>
      <c r="J3" s="123"/>
      <c r="K3" s="315">
        <v>0</v>
      </c>
      <c r="L3" s="316">
        <v>0</v>
      </c>
      <c r="M3" s="317">
        <v>0</v>
      </c>
      <c r="N3" s="128" t="s">
        <v>180</v>
      </c>
      <c r="O3" s="129" t="s">
        <v>180</v>
      </c>
      <c r="P3" s="318" t="s">
        <v>180</v>
      </c>
      <c r="Q3" s="319"/>
      <c r="R3" s="320"/>
      <c r="S3" s="321"/>
      <c r="T3" s="322"/>
      <c r="U3" s="323"/>
      <c r="V3" s="324"/>
      <c r="W3" s="325"/>
      <c r="X3" s="326"/>
      <c r="Y3" s="327"/>
      <c r="Z3" s="328"/>
      <c r="AA3" s="329"/>
      <c r="AB3" s="330"/>
      <c r="AC3" s="331"/>
      <c r="AD3" s="332"/>
      <c r="AE3" s="333"/>
      <c r="AF3" s="334"/>
      <c r="AG3" s="334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334"/>
      <c r="AT3" s="334"/>
      <c r="AU3" s="334"/>
      <c r="AV3" s="334"/>
      <c r="AW3" s="334"/>
      <c r="AX3" s="334"/>
      <c r="AY3" s="334"/>
      <c r="AZ3" s="334"/>
      <c r="BA3" s="334"/>
      <c r="BB3" s="334"/>
      <c r="BC3" s="334"/>
      <c r="BD3" s="334"/>
      <c r="BE3" s="334"/>
      <c r="BF3" s="334"/>
      <c r="BG3" s="334"/>
      <c r="BH3" s="334"/>
      <c r="BI3" s="334"/>
      <c r="BJ3" s="334"/>
      <c r="BK3" s="334"/>
      <c r="BL3" s="334"/>
      <c r="BM3" s="334"/>
      <c r="BN3" s="334"/>
      <c r="BO3" s="334"/>
      <c r="BP3" s="334"/>
      <c r="BQ3" s="334"/>
      <c r="BR3" s="334"/>
      <c r="BS3" s="334"/>
      <c r="BT3" s="68"/>
      <c r="BU3" s="68"/>
      <c r="BV3" s="68"/>
      <c r="BW3" s="68"/>
      <c r="BX3" s="68"/>
      <c r="BY3" s="68"/>
    </row>
    <row r="4" spans="1:77" x14ac:dyDescent="0.25">
      <c r="A4" s="68"/>
      <c r="B4" s="335">
        <v>2</v>
      </c>
      <c r="C4" s="336">
        <v>-12</v>
      </c>
      <c r="D4" s="337">
        <v>9</v>
      </c>
      <c r="E4" s="183">
        <v>1</v>
      </c>
      <c r="F4" s="184">
        <v>2</v>
      </c>
      <c r="G4" s="338">
        <v>3</v>
      </c>
      <c r="H4" s="159"/>
      <c r="I4" s="339">
        <v>-2</v>
      </c>
      <c r="J4" s="160"/>
      <c r="K4" s="340">
        <v>0</v>
      </c>
      <c r="L4" s="341">
        <v>0</v>
      </c>
      <c r="M4" s="342">
        <v>0</v>
      </c>
      <c r="N4" s="165" t="s">
        <v>180</v>
      </c>
      <c r="O4" s="166" t="s">
        <v>180</v>
      </c>
      <c r="P4" s="343" t="s">
        <v>180</v>
      </c>
      <c r="Q4" s="344"/>
      <c r="R4" s="345"/>
      <c r="S4" s="346"/>
      <c r="T4" s="347"/>
      <c r="U4" s="348"/>
      <c r="V4" s="349"/>
      <c r="W4" s="350"/>
      <c r="X4" s="351"/>
      <c r="Y4" s="352"/>
      <c r="Z4" s="353"/>
      <c r="AA4" s="354"/>
      <c r="AB4" s="355"/>
      <c r="AC4" s="356"/>
      <c r="AD4" s="357"/>
      <c r="AE4" s="358"/>
      <c r="AF4" s="334"/>
      <c r="AG4" s="334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34"/>
      <c r="AT4" s="334"/>
      <c r="AU4" s="334"/>
      <c r="AV4" s="334"/>
      <c r="AW4" s="334"/>
      <c r="AX4" s="334"/>
      <c r="AY4" s="334"/>
      <c r="AZ4" s="334"/>
      <c r="BA4" s="334"/>
      <c r="BB4" s="334"/>
      <c r="BC4" s="334"/>
      <c r="BD4" s="334"/>
      <c r="BE4" s="334"/>
      <c r="BF4" s="334"/>
      <c r="BG4" s="334"/>
      <c r="BH4" s="334"/>
      <c r="BI4" s="334"/>
      <c r="BJ4" s="334"/>
      <c r="BK4" s="334"/>
      <c r="BL4" s="334"/>
      <c r="BM4" s="334"/>
      <c r="BN4" s="334"/>
      <c r="BO4" s="334"/>
      <c r="BP4" s="334"/>
      <c r="BQ4" s="334"/>
      <c r="BR4" s="334"/>
      <c r="BS4" s="334"/>
      <c r="BT4" s="68"/>
      <c r="BU4" s="68"/>
      <c r="BV4" s="68"/>
      <c r="BW4" s="68"/>
      <c r="BX4" s="68"/>
      <c r="BY4" s="68"/>
    </row>
    <row r="5" spans="1:77" x14ac:dyDescent="0.25">
      <c r="A5" s="68"/>
      <c r="B5" s="359">
        <v>3</v>
      </c>
      <c r="C5" s="336">
        <v>-9</v>
      </c>
      <c r="D5" s="152">
        <v>9</v>
      </c>
      <c r="E5" s="183">
        <v>16</v>
      </c>
      <c r="F5" s="360">
        <v>17</v>
      </c>
      <c r="G5" s="361">
        <v>18</v>
      </c>
      <c r="H5" s="159"/>
      <c r="I5" s="362">
        <v>1</v>
      </c>
      <c r="J5" s="160"/>
      <c r="K5" s="340">
        <v>0</v>
      </c>
      <c r="L5" s="341">
        <v>0</v>
      </c>
      <c r="M5" s="342">
        <v>0</v>
      </c>
      <c r="N5" s="165" t="s">
        <v>180</v>
      </c>
      <c r="O5" s="166" t="s">
        <v>180</v>
      </c>
      <c r="P5" s="343" t="s">
        <v>180</v>
      </c>
      <c r="Q5" s="344"/>
      <c r="R5" s="345"/>
      <c r="S5" s="346"/>
      <c r="T5" s="347"/>
      <c r="U5" s="348"/>
      <c r="V5" s="349"/>
      <c r="W5" s="350"/>
      <c r="X5" s="351"/>
      <c r="Y5" s="352"/>
      <c r="Z5" s="353"/>
      <c r="AA5" s="354"/>
      <c r="AB5" s="355"/>
      <c r="AC5" s="356"/>
      <c r="AD5" s="357"/>
      <c r="AE5" s="358"/>
      <c r="AF5" s="334"/>
      <c r="AG5" s="334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34"/>
      <c r="AT5" s="334"/>
      <c r="AU5" s="334"/>
      <c r="AV5" s="334"/>
      <c r="AW5" s="334"/>
      <c r="AX5" s="334"/>
      <c r="AY5" s="334"/>
      <c r="AZ5" s="334"/>
      <c r="BA5" s="334"/>
      <c r="BB5" s="334"/>
      <c r="BC5" s="334"/>
      <c r="BD5" s="334"/>
      <c r="BE5" s="334"/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4"/>
      <c r="BS5" s="334"/>
      <c r="BT5" s="68"/>
      <c r="BU5" s="68"/>
      <c r="BV5" s="68"/>
      <c r="BW5" s="68"/>
      <c r="BX5" s="68"/>
      <c r="BY5" s="68"/>
    </row>
    <row r="6" spans="1:77" x14ac:dyDescent="0.25">
      <c r="A6" s="68"/>
      <c r="B6" s="335">
        <v>4</v>
      </c>
      <c r="C6" s="336">
        <v>-9</v>
      </c>
      <c r="D6" s="337">
        <v>0</v>
      </c>
      <c r="E6" s="183">
        <v>10</v>
      </c>
      <c r="F6" s="360">
        <v>11</v>
      </c>
      <c r="G6" s="361">
        <v>12</v>
      </c>
      <c r="H6" s="159"/>
      <c r="I6" s="339"/>
      <c r="J6" s="160"/>
      <c r="K6" s="340">
        <v>0</v>
      </c>
      <c r="L6" s="341">
        <v>0</v>
      </c>
      <c r="M6" s="342">
        <v>0</v>
      </c>
      <c r="N6" s="165" t="s">
        <v>180</v>
      </c>
      <c r="O6" s="166" t="s">
        <v>180</v>
      </c>
      <c r="P6" s="343" t="s">
        <v>180</v>
      </c>
      <c r="Q6" s="344"/>
      <c r="R6" s="345"/>
      <c r="S6" s="346"/>
      <c r="T6" s="347"/>
      <c r="U6" s="348"/>
      <c r="V6" s="349"/>
      <c r="W6" s="350"/>
      <c r="X6" s="351"/>
      <c r="Y6" s="352"/>
      <c r="Z6" s="353"/>
      <c r="AA6" s="354"/>
      <c r="AB6" s="355"/>
      <c r="AC6" s="356"/>
      <c r="AD6" s="357"/>
      <c r="AE6" s="35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68"/>
      <c r="BU6" s="68"/>
      <c r="BV6" s="68"/>
      <c r="BW6" s="68"/>
      <c r="BX6" s="68"/>
      <c r="BY6" s="68"/>
    </row>
    <row r="7" spans="1:77" x14ac:dyDescent="0.25">
      <c r="A7" s="68"/>
      <c r="B7" s="359">
        <v>5</v>
      </c>
      <c r="C7" s="363">
        <v>8</v>
      </c>
      <c r="D7" s="337">
        <v>6</v>
      </c>
      <c r="E7" s="183">
        <v>22</v>
      </c>
      <c r="F7" s="360">
        <v>23</v>
      </c>
      <c r="G7" s="361">
        <v>24</v>
      </c>
      <c r="H7" s="159"/>
      <c r="I7" s="339"/>
      <c r="J7" s="160"/>
      <c r="K7" s="340">
        <v>0</v>
      </c>
      <c r="L7" s="341">
        <v>0</v>
      </c>
      <c r="M7" s="342">
        <v>0</v>
      </c>
      <c r="N7" s="165" t="s">
        <v>180</v>
      </c>
      <c r="O7" s="166" t="s">
        <v>180</v>
      </c>
      <c r="P7" s="343" t="s">
        <v>180</v>
      </c>
      <c r="Q7" s="344"/>
      <c r="R7" s="345"/>
      <c r="S7" s="346"/>
      <c r="T7" s="347"/>
      <c r="U7" s="348"/>
      <c r="V7" s="349"/>
      <c r="W7" s="350"/>
      <c r="X7" s="351"/>
      <c r="Y7" s="352"/>
      <c r="Z7" s="353"/>
      <c r="AA7" s="354"/>
      <c r="AB7" s="355"/>
      <c r="AC7" s="356"/>
      <c r="AD7" s="357"/>
      <c r="AE7" s="358"/>
      <c r="AF7" s="68"/>
      <c r="AG7" s="364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4"/>
      <c r="BL7" s="334"/>
      <c r="BM7" s="334"/>
      <c r="BN7" s="334"/>
      <c r="BO7" s="334"/>
      <c r="BP7" s="334"/>
      <c r="BQ7" s="334"/>
      <c r="BR7" s="334"/>
      <c r="BS7" s="334"/>
      <c r="BT7" s="68"/>
      <c r="BU7" s="68"/>
      <c r="BV7" s="68"/>
      <c r="BW7" s="68"/>
      <c r="BX7" s="68"/>
      <c r="BY7" s="68"/>
    </row>
    <row r="8" spans="1:77" x14ac:dyDescent="0.25">
      <c r="A8" s="68"/>
      <c r="B8" s="335">
        <v>6</v>
      </c>
      <c r="C8" s="363">
        <v>12</v>
      </c>
      <c r="D8" s="152">
        <v>6</v>
      </c>
      <c r="E8" s="183">
        <v>25</v>
      </c>
      <c r="F8" s="184">
        <v>26</v>
      </c>
      <c r="G8" s="338">
        <v>27</v>
      </c>
      <c r="H8" s="159"/>
      <c r="I8" s="339"/>
      <c r="J8" s="160"/>
      <c r="K8" s="340">
        <v>0</v>
      </c>
      <c r="L8" s="341">
        <v>0</v>
      </c>
      <c r="M8" s="342">
        <v>0</v>
      </c>
      <c r="N8" s="165" t="s">
        <v>180</v>
      </c>
      <c r="O8" s="166" t="s">
        <v>180</v>
      </c>
      <c r="P8" s="343" t="s">
        <v>180</v>
      </c>
      <c r="Q8" s="344"/>
      <c r="R8" s="345"/>
      <c r="S8" s="346"/>
      <c r="T8" s="347"/>
      <c r="U8" s="348"/>
      <c r="V8" s="349"/>
      <c r="W8" s="350"/>
      <c r="X8" s="351"/>
      <c r="Y8" s="352"/>
      <c r="Z8" s="353"/>
      <c r="AA8" s="354"/>
      <c r="AB8" s="355"/>
      <c r="AC8" s="356"/>
      <c r="AD8" s="357"/>
      <c r="AE8" s="358"/>
      <c r="AF8" s="334"/>
      <c r="AG8" s="334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68"/>
      <c r="BU8" s="68"/>
      <c r="BV8" s="68"/>
      <c r="BW8" s="68"/>
      <c r="BX8" s="68"/>
      <c r="BY8" s="68"/>
    </row>
    <row r="9" spans="1:77" x14ac:dyDescent="0.25">
      <c r="A9" s="68"/>
      <c r="B9" s="359">
        <v>7</v>
      </c>
      <c r="C9" s="363">
        <v>8</v>
      </c>
      <c r="D9" s="152">
        <v>-0.5</v>
      </c>
      <c r="E9" s="183">
        <v>19</v>
      </c>
      <c r="F9" s="184">
        <v>20</v>
      </c>
      <c r="G9" s="338">
        <v>21</v>
      </c>
      <c r="H9" s="159"/>
      <c r="I9" s="339">
        <v>1</v>
      </c>
      <c r="J9" s="160"/>
      <c r="K9" s="340">
        <v>0</v>
      </c>
      <c r="L9" s="341">
        <v>0</v>
      </c>
      <c r="M9" s="342">
        <v>0</v>
      </c>
      <c r="N9" s="165" t="s">
        <v>180</v>
      </c>
      <c r="O9" s="166" t="s">
        <v>180</v>
      </c>
      <c r="P9" s="343" t="s">
        <v>180</v>
      </c>
      <c r="Q9" s="344"/>
      <c r="R9" s="345"/>
      <c r="S9" s="346"/>
      <c r="T9" s="347"/>
      <c r="U9" s="348"/>
      <c r="V9" s="349"/>
      <c r="W9" s="350"/>
      <c r="X9" s="351"/>
      <c r="Y9" s="352"/>
      <c r="Z9" s="353"/>
      <c r="AA9" s="354"/>
      <c r="AB9" s="355"/>
      <c r="AC9" s="356"/>
      <c r="AD9" s="357"/>
      <c r="AE9" s="358"/>
      <c r="AF9" s="334"/>
      <c r="AG9" s="334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68"/>
      <c r="BU9" s="68"/>
      <c r="BV9" s="68"/>
      <c r="BW9" s="68"/>
      <c r="BX9" s="68"/>
      <c r="BY9" s="68"/>
    </row>
    <row r="10" spans="1:77" x14ac:dyDescent="0.25">
      <c r="A10" s="68"/>
      <c r="B10" s="335">
        <v>8</v>
      </c>
      <c r="C10" s="363">
        <v>12</v>
      </c>
      <c r="D10" s="152">
        <v>-0.5</v>
      </c>
      <c r="E10" s="183">
        <v>31</v>
      </c>
      <c r="F10" s="184">
        <v>32</v>
      </c>
      <c r="G10" s="338">
        <v>33</v>
      </c>
      <c r="H10" s="159"/>
      <c r="I10" s="339">
        <v>1</v>
      </c>
      <c r="J10" s="160"/>
      <c r="K10" s="340">
        <v>0</v>
      </c>
      <c r="L10" s="341">
        <v>0</v>
      </c>
      <c r="M10" s="342">
        <v>0</v>
      </c>
      <c r="N10" s="165" t="s">
        <v>180</v>
      </c>
      <c r="O10" s="166" t="s">
        <v>180</v>
      </c>
      <c r="P10" s="343" t="s">
        <v>180</v>
      </c>
      <c r="Q10" s="344"/>
      <c r="R10" s="345"/>
      <c r="S10" s="346"/>
      <c r="T10" s="347"/>
      <c r="U10" s="348"/>
      <c r="V10" s="349"/>
      <c r="W10" s="350"/>
      <c r="X10" s="351"/>
      <c r="Y10" s="352"/>
      <c r="Z10" s="353"/>
      <c r="AA10" s="354"/>
      <c r="AB10" s="355"/>
      <c r="AC10" s="356"/>
      <c r="AD10" s="357"/>
      <c r="AE10" s="358"/>
      <c r="AF10" s="334" t="s">
        <v>181</v>
      </c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68"/>
      <c r="BU10" s="68"/>
      <c r="BV10" s="68"/>
      <c r="BW10" s="68"/>
      <c r="BX10" s="68"/>
      <c r="BY10" s="68"/>
    </row>
    <row r="11" spans="1:77" x14ac:dyDescent="0.25">
      <c r="A11" s="68"/>
      <c r="B11" s="359">
        <v>9</v>
      </c>
      <c r="C11" s="363">
        <v>-6</v>
      </c>
      <c r="D11" s="152">
        <v>0</v>
      </c>
      <c r="E11" s="183">
        <v>43</v>
      </c>
      <c r="F11" s="184">
        <v>44</v>
      </c>
      <c r="G11" s="338">
        <v>45</v>
      </c>
      <c r="H11" s="159">
        <v>-1</v>
      </c>
      <c r="I11" s="339"/>
      <c r="J11" s="160"/>
      <c r="K11" s="340">
        <v>0</v>
      </c>
      <c r="L11" s="341">
        <v>0</v>
      </c>
      <c r="M11" s="342">
        <v>0</v>
      </c>
      <c r="N11" s="165" t="s">
        <v>180</v>
      </c>
      <c r="O11" s="166" t="s">
        <v>180</v>
      </c>
      <c r="P11" s="343" t="s">
        <v>180</v>
      </c>
      <c r="Q11" s="344"/>
      <c r="R11" s="345"/>
      <c r="S11" s="346"/>
      <c r="T11" s="347"/>
      <c r="U11" s="348"/>
      <c r="V11" s="349"/>
      <c r="W11" s="350"/>
      <c r="X11" s="351"/>
      <c r="Y11" s="352"/>
      <c r="Z11" s="353"/>
      <c r="AA11" s="354"/>
      <c r="AB11" s="355"/>
      <c r="AC11" s="356"/>
      <c r="AD11" s="357"/>
      <c r="AE11" s="358"/>
      <c r="AF11" s="334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334"/>
      <c r="AT11" s="334"/>
      <c r="AU11" s="334"/>
      <c r="AV11" s="334"/>
      <c r="AW11" s="334"/>
      <c r="AX11" s="334"/>
      <c r="AY11" s="334"/>
      <c r="AZ11" s="334"/>
      <c r="BA11" s="334"/>
      <c r="BB11" s="334"/>
      <c r="BC11" s="334"/>
      <c r="BD11" s="334"/>
      <c r="BE11" s="334"/>
      <c r="BF11" s="334"/>
      <c r="BG11" s="334"/>
      <c r="BH11" s="334"/>
      <c r="BI11" s="334"/>
      <c r="BJ11" s="334"/>
      <c r="BK11" s="334"/>
      <c r="BL11" s="334"/>
      <c r="BM11" s="334"/>
      <c r="BN11" s="334"/>
      <c r="BO11" s="334"/>
      <c r="BP11" s="334"/>
      <c r="BQ11" s="334"/>
      <c r="BR11" s="334"/>
      <c r="BS11" s="334"/>
      <c r="BT11" s="68"/>
      <c r="BU11" s="68"/>
      <c r="BV11" s="68"/>
      <c r="BW11" s="68"/>
      <c r="BX11" s="68"/>
      <c r="BY11" s="68"/>
    </row>
    <row r="12" spans="1:77" x14ac:dyDescent="0.25">
      <c r="A12" s="68"/>
      <c r="B12" s="335">
        <v>10</v>
      </c>
      <c r="C12" s="363">
        <v>0</v>
      </c>
      <c r="D12" s="152">
        <v>0</v>
      </c>
      <c r="E12" s="183">
        <v>46</v>
      </c>
      <c r="F12" s="184">
        <v>47</v>
      </c>
      <c r="G12" s="338">
        <v>48</v>
      </c>
      <c r="H12" s="159"/>
      <c r="I12" s="339"/>
      <c r="J12" s="160"/>
      <c r="K12" s="340">
        <v>0</v>
      </c>
      <c r="L12" s="341">
        <v>0</v>
      </c>
      <c r="M12" s="342">
        <v>0</v>
      </c>
      <c r="N12" s="165" t="s">
        <v>180</v>
      </c>
      <c r="O12" s="166" t="s">
        <v>180</v>
      </c>
      <c r="P12" s="343" t="s">
        <v>180</v>
      </c>
      <c r="Q12" s="344"/>
      <c r="R12" s="345"/>
      <c r="S12" s="346"/>
      <c r="T12" s="347"/>
      <c r="U12" s="348"/>
      <c r="V12" s="349"/>
      <c r="W12" s="350"/>
      <c r="X12" s="351"/>
      <c r="Y12" s="352"/>
      <c r="Z12" s="353"/>
      <c r="AA12" s="354"/>
      <c r="AB12" s="355"/>
      <c r="AC12" s="356"/>
      <c r="AD12" s="357"/>
      <c r="AE12" s="358"/>
      <c r="AF12" s="364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334"/>
      <c r="BE12" s="334"/>
      <c r="BF12" s="334"/>
      <c r="BG12" s="334"/>
      <c r="BH12" s="334"/>
      <c r="BI12" s="334"/>
      <c r="BJ12" s="334"/>
      <c r="BK12" s="334"/>
      <c r="BL12" s="334"/>
      <c r="BM12" s="334"/>
      <c r="BN12" s="334"/>
      <c r="BO12" s="334"/>
      <c r="BP12" s="334"/>
      <c r="BQ12" s="334"/>
      <c r="BR12" s="334"/>
      <c r="BS12" s="334"/>
      <c r="BT12" s="68"/>
      <c r="BU12" s="68"/>
      <c r="BV12" s="68"/>
      <c r="BW12" s="68"/>
      <c r="BX12" s="68"/>
      <c r="BY12" s="68"/>
    </row>
    <row r="13" spans="1:77" x14ac:dyDescent="0.25">
      <c r="A13" s="68"/>
      <c r="B13" s="359">
        <v>11</v>
      </c>
      <c r="C13" s="363">
        <v>-6</v>
      </c>
      <c r="D13" s="152">
        <v>3</v>
      </c>
      <c r="E13" s="183">
        <v>61</v>
      </c>
      <c r="F13" s="184">
        <v>62</v>
      </c>
      <c r="G13" s="338">
        <v>63</v>
      </c>
      <c r="H13" s="159">
        <v>1</v>
      </c>
      <c r="I13" s="339"/>
      <c r="J13" s="160"/>
      <c r="K13" s="340">
        <v>0</v>
      </c>
      <c r="L13" s="341">
        <v>0</v>
      </c>
      <c r="M13" s="342">
        <v>0</v>
      </c>
      <c r="N13" s="165" t="s">
        <v>180</v>
      </c>
      <c r="O13" s="166" t="s">
        <v>180</v>
      </c>
      <c r="P13" s="343" t="s">
        <v>180</v>
      </c>
      <c r="Q13" s="344"/>
      <c r="R13" s="345"/>
      <c r="S13" s="346"/>
      <c r="T13" s="347"/>
      <c r="U13" s="348"/>
      <c r="V13" s="349"/>
      <c r="W13" s="350"/>
      <c r="X13" s="351"/>
      <c r="Y13" s="352"/>
      <c r="Z13" s="353"/>
      <c r="AA13" s="354"/>
      <c r="AB13" s="355"/>
      <c r="AC13" s="356"/>
      <c r="AD13" s="357"/>
      <c r="AE13" s="358"/>
      <c r="AF13" s="334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334"/>
      <c r="AT13" s="334"/>
      <c r="AU13" s="334"/>
      <c r="AV13" s="334"/>
      <c r="AW13" s="334"/>
      <c r="AX13" s="334"/>
      <c r="AY13" s="334"/>
      <c r="AZ13" s="334"/>
      <c r="BA13" s="334"/>
      <c r="BB13" s="334"/>
      <c r="BC13" s="334"/>
      <c r="BD13" s="334"/>
      <c r="BE13" s="334"/>
      <c r="BF13" s="334"/>
      <c r="BG13" s="334"/>
      <c r="BH13" s="334"/>
      <c r="BI13" s="334"/>
      <c r="BJ13" s="334"/>
      <c r="BK13" s="334"/>
      <c r="BL13" s="334"/>
      <c r="BM13" s="334"/>
      <c r="BN13" s="334"/>
      <c r="BO13" s="334"/>
      <c r="BP13" s="334"/>
      <c r="BQ13" s="334"/>
      <c r="BR13" s="334"/>
      <c r="BS13" s="334"/>
      <c r="BT13" s="68"/>
      <c r="BU13" s="68"/>
      <c r="BV13" s="68"/>
      <c r="BW13" s="68"/>
      <c r="BX13" s="68"/>
      <c r="BY13" s="68"/>
    </row>
    <row r="14" spans="1:77" x14ac:dyDescent="0.25">
      <c r="A14" s="68"/>
      <c r="B14" s="335">
        <v>12</v>
      </c>
      <c r="C14" s="363">
        <v>-3</v>
      </c>
      <c r="D14" s="152">
        <v>3</v>
      </c>
      <c r="E14" s="183">
        <v>52</v>
      </c>
      <c r="F14" s="184">
        <v>53</v>
      </c>
      <c r="G14" s="338">
        <v>54</v>
      </c>
      <c r="H14" s="159"/>
      <c r="I14" s="339"/>
      <c r="J14" s="160"/>
      <c r="K14" s="340">
        <v>0</v>
      </c>
      <c r="L14" s="341">
        <v>0</v>
      </c>
      <c r="M14" s="342">
        <v>0</v>
      </c>
      <c r="N14" s="165" t="s">
        <v>180</v>
      </c>
      <c r="O14" s="166" t="s">
        <v>180</v>
      </c>
      <c r="P14" s="343" t="s">
        <v>180</v>
      </c>
      <c r="Q14" s="344"/>
      <c r="R14" s="345"/>
      <c r="S14" s="346"/>
      <c r="T14" s="347"/>
      <c r="U14" s="348"/>
      <c r="V14" s="349"/>
      <c r="W14" s="350"/>
      <c r="X14" s="351"/>
      <c r="Y14" s="352"/>
      <c r="Z14" s="353"/>
      <c r="AA14" s="354"/>
      <c r="AB14" s="355"/>
      <c r="AC14" s="356"/>
      <c r="AD14" s="357"/>
      <c r="AE14" s="358"/>
      <c r="AF14" s="334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68"/>
      <c r="BU14" s="68"/>
      <c r="BV14" s="68"/>
      <c r="BW14" s="68"/>
      <c r="BX14" s="68"/>
      <c r="BY14" s="68"/>
    </row>
    <row r="15" spans="1:77" x14ac:dyDescent="0.25">
      <c r="A15" s="68"/>
      <c r="B15" s="359">
        <v>13</v>
      </c>
      <c r="C15" s="363">
        <v>-3</v>
      </c>
      <c r="D15" s="152">
        <v>6</v>
      </c>
      <c r="E15" s="183">
        <v>58</v>
      </c>
      <c r="F15" s="184">
        <v>59</v>
      </c>
      <c r="G15" s="338">
        <v>60</v>
      </c>
      <c r="H15" s="159"/>
      <c r="I15" s="339"/>
      <c r="J15" s="160"/>
      <c r="K15" s="340">
        <v>0</v>
      </c>
      <c r="L15" s="341">
        <v>0</v>
      </c>
      <c r="M15" s="342">
        <v>0</v>
      </c>
      <c r="N15" s="165" t="s">
        <v>180</v>
      </c>
      <c r="O15" s="166" t="s">
        <v>180</v>
      </c>
      <c r="P15" s="343" t="s">
        <v>180</v>
      </c>
      <c r="Q15" s="344"/>
      <c r="R15" s="345"/>
      <c r="S15" s="346"/>
      <c r="T15" s="347"/>
      <c r="U15" s="348"/>
      <c r="V15" s="349"/>
      <c r="W15" s="350"/>
      <c r="X15" s="351"/>
      <c r="Y15" s="352"/>
      <c r="Z15" s="353"/>
      <c r="AA15" s="354"/>
      <c r="AB15" s="355"/>
      <c r="AC15" s="356"/>
      <c r="AD15" s="357"/>
      <c r="AE15" s="358"/>
      <c r="AF15" s="334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68"/>
      <c r="BU15" s="68"/>
      <c r="BV15" s="68"/>
      <c r="BW15" s="68"/>
      <c r="BX15" s="68"/>
      <c r="BY15" s="68"/>
    </row>
    <row r="16" spans="1:77" ht="15.75" thickBot="1" x14ac:dyDescent="0.3">
      <c r="A16" s="68"/>
      <c r="B16" s="335">
        <v>14</v>
      </c>
      <c r="C16" s="363">
        <v>3</v>
      </c>
      <c r="D16" s="152">
        <v>9</v>
      </c>
      <c r="E16" s="183">
        <v>55</v>
      </c>
      <c r="F16" s="184">
        <v>56</v>
      </c>
      <c r="G16" s="338">
        <v>57</v>
      </c>
      <c r="H16" s="159">
        <v>-1</v>
      </c>
      <c r="I16" s="339"/>
      <c r="J16" s="160"/>
      <c r="K16" s="340">
        <v>0</v>
      </c>
      <c r="L16" s="341">
        <v>0</v>
      </c>
      <c r="M16" s="342">
        <v>0</v>
      </c>
      <c r="N16" s="165" t="s">
        <v>180</v>
      </c>
      <c r="O16" s="166" t="s">
        <v>180</v>
      </c>
      <c r="P16" s="343" t="s">
        <v>180</v>
      </c>
      <c r="Q16" s="344"/>
      <c r="R16" s="345"/>
      <c r="S16" s="346"/>
      <c r="T16" s="347"/>
      <c r="U16" s="348"/>
      <c r="V16" s="349"/>
      <c r="W16" s="350"/>
      <c r="X16" s="351"/>
      <c r="Y16" s="352"/>
      <c r="Z16" s="353"/>
      <c r="AA16" s="354"/>
      <c r="AB16" s="355"/>
      <c r="AC16" s="356"/>
      <c r="AD16" s="357"/>
      <c r="AE16" s="35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68"/>
      <c r="BU16" s="68"/>
      <c r="BV16" s="68"/>
      <c r="BW16" s="68"/>
      <c r="BX16" s="68"/>
      <c r="BY16" s="68"/>
    </row>
    <row r="17" spans="1:77" x14ac:dyDescent="0.25">
      <c r="A17" s="68"/>
      <c r="B17" s="359">
        <v>15</v>
      </c>
      <c r="C17" s="363">
        <v>0</v>
      </c>
      <c r="D17" s="152">
        <v>9</v>
      </c>
      <c r="E17" s="183">
        <v>49</v>
      </c>
      <c r="F17" s="184">
        <v>50</v>
      </c>
      <c r="G17" s="338">
        <v>51</v>
      </c>
      <c r="H17" s="159"/>
      <c r="I17" s="339"/>
      <c r="J17" s="160"/>
      <c r="K17" s="340">
        <v>0</v>
      </c>
      <c r="L17" s="341">
        <v>0</v>
      </c>
      <c r="M17" s="342">
        <v>0</v>
      </c>
      <c r="N17" s="165" t="s">
        <v>180</v>
      </c>
      <c r="O17" s="166" t="s">
        <v>180</v>
      </c>
      <c r="P17" s="343" t="s">
        <v>180</v>
      </c>
      <c r="Q17" s="344"/>
      <c r="R17" s="345"/>
      <c r="S17" s="346"/>
      <c r="T17" s="347"/>
      <c r="U17" s="348"/>
      <c r="V17" s="349"/>
      <c r="W17" s="350"/>
      <c r="X17" s="351"/>
      <c r="Y17" s="352"/>
      <c r="Z17" s="353"/>
      <c r="AA17" s="354"/>
      <c r="AB17" s="355"/>
      <c r="AC17" s="356"/>
      <c r="AD17" s="357"/>
      <c r="AE17" s="358"/>
      <c r="AF17" s="365"/>
      <c r="AG17" s="366">
        <v>1</v>
      </c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68"/>
      <c r="BU17" s="68"/>
      <c r="BV17" s="68"/>
      <c r="BW17" s="68"/>
      <c r="BX17" s="68"/>
      <c r="BY17" s="68"/>
    </row>
    <row r="18" spans="1:77" x14ac:dyDescent="0.25">
      <c r="A18" s="68"/>
      <c r="B18" s="335">
        <v>16</v>
      </c>
      <c r="C18" s="363">
        <v>3</v>
      </c>
      <c r="D18" s="152">
        <v>6</v>
      </c>
      <c r="E18" s="183">
        <v>64</v>
      </c>
      <c r="F18" s="184">
        <v>65</v>
      </c>
      <c r="G18" s="338">
        <v>66</v>
      </c>
      <c r="H18" s="159">
        <v>1</v>
      </c>
      <c r="I18" s="339"/>
      <c r="J18" s="160"/>
      <c r="K18" s="340">
        <v>0</v>
      </c>
      <c r="L18" s="341">
        <v>0</v>
      </c>
      <c r="M18" s="342">
        <v>0</v>
      </c>
      <c r="N18" s="165" t="s">
        <v>180</v>
      </c>
      <c r="O18" s="166" t="s">
        <v>180</v>
      </c>
      <c r="P18" s="343" t="s">
        <v>180</v>
      </c>
      <c r="Q18" s="344"/>
      <c r="R18" s="345"/>
      <c r="S18" s="346"/>
      <c r="T18" s="347"/>
      <c r="U18" s="348"/>
      <c r="V18" s="349"/>
      <c r="W18" s="350"/>
      <c r="X18" s="351"/>
      <c r="Y18" s="352"/>
      <c r="Z18" s="353"/>
      <c r="AA18" s="354"/>
      <c r="AB18" s="355"/>
      <c r="AC18" s="356"/>
      <c r="AD18" s="357"/>
      <c r="AE18" s="358"/>
      <c r="AF18" s="367"/>
      <c r="AG18" s="368">
        <v>0.2</v>
      </c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68"/>
      <c r="BU18" s="68"/>
      <c r="BV18" s="68"/>
      <c r="BW18" s="68"/>
      <c r="BX18" s="68"/>
      <c r="BY18" s="68"/>
    </row>
    <row r="19" spans="1:77" ht="15.75" thickBot="1" x14ac:dyDescent="0.3">
      <c r="A19" s="68"/>
      <c r="B19" s="359">
        <v>17</v>
      </c>
      <c r="C19" s="363">
        <v>6</v>
      </c>
      <c r="D19" s="152">
        <v>9.5</v>
      </c>
      <c r="E19" s="183">
        <v>37</v>
      </c>
      <c r="F19" s="184">
        <v>38</v>
      </c>
      <c r="G19" s="338">
        <v>39</v>
      </c>
      <c r="H19" s="159"/>
      <c r="I19" s="339">
        <v>-1</v>
      </c>
      <c r="J19" s="160"/>
      <c r="K19" s="340">
        <v>0</v>
      </c>
      <c r="L19" s="341">
        <v>0</v>
      </c>
      <c r="M19" s="342">
        <v>0</v>
      </c>
      <c r="N19" s="165" t="s">
        <v>180</v>
      </c>
      <c r="O19" s="166" t="s">
        <v>180</v>
      </c>
      <c r="P19" s="343" t="s">
        <v>180</v>
      </c>
      <c r="Q19" s="344"/>
      <c r="R19" s="345"/>
      <c r="S19" s="346"/>
      <c r="T19" s="347"/>
      <c r="U19" s="348"/>
      <c r="V19" s="349"/>
      <c r="W19" s="350"/>
      <c r="X19" s="351"/>
      <c r="Y19" s="352"/>
      <c r="Z19" s="353"/>
      <c r="AA19" s="354"/>
      <c r="AB19" s="355"/>
      <c r="AC19" s="356"/>
      <c r="AD19" s="357"/>
      <c r="AE19" s="358"/>
      <c r="AF19" s="369"/>
      <c r="AG19" s="370">
        <v>3.7947331922020555</v>
      </c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68"/>
      <c r="BU19" s="68"/>
      <c r="BV19" s="68"/>
      <c r="BW19" s="68"/>
      <c r="BX19" s="68"/>
      <c r="BY19" s="68"/>
    </row>
    <row r="20" spans="1:77" x14ac:dyDescent="0.25">
      <c r="A20" s="68"/>
      <c r="B20" s="335">
        <v>18</v>
      </c>
      <c r="C20" s="363">
        <v>6</v>
      </c>
      <c r="D20" s="152">
        <v>9</v>
      </c>
      <c r="E20" s="183">
        <v>28</v>
      </c>
      <c r="F20" s="184">
        <v>29</v>
      </c>
      <c r="G20" s="338">
        <v>30</v>
      </c>
      <c r="H20" s="159"/>
      <c r="I20" s="339"/>
      <c r="J20" s="160"/>
      <c r="K20" s="340">
        <v>0</v>
      </c>
      <c r="L20" s="341">
        <v>0</v>
      </c>
      <c r="M20" s="342">
        <v>0</v>
      </c>
      <c r="N20" s="165" t="s">
        <v>180</v>
      </c>
      <c r="O20" s="166" t="s">
        <v>180</v>
      </c>
      <c r="P20" s="343" t="s">
        <v>180</v>
      </c>
      <c r="Q20" s="344"/>
      <c r="R20" s="345"/>
      <c r="S20" s="346"/>
      <c r="T20" s="347"/>
      <c r="U20" s="348"/>
      <c r="V20" s="349"/>
      <c r="W20" s="350"/>
      <c r="X20" s="351"/>
      <c r="Y20" s="352"/>
      <c r="Z20" s="353"/>
      <c r="AA20" s="354"/>
      <c r="AB20" s="355"/>
      <c r="AC20" s="356"/>
      <c r="AD20" s="357"/>
      <c r="AE20" s="35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68"/>
      <c r="BU20" s="68"/>
      <c r="BV20" s="68"/>
      <c r="BW20" s="68"/>
      <c r="BX20" s="68"/>
      <c r="BY20" s="68"/>
    </row>
    <row r="21" spans="1:77" x14ac:dyDescent="0.25">
      <c r="A21" s="68"/>
      <c r="B21" s="359">
        <v>19</v>
      </c>
      <c r="C21" s="363">
        <v>14</v>
      </c>
      <c r="D21" s="152">
        <v>9.5</v>
      </c>
      <c r="E21" s="183">
        <v>40</v>
      </c>
      <c r="F21" s="184">
        <v>41</v>
      </c>
      <c r="G21" s="338">
        <v>42</v>
      </c>
      <c r="H21" s="159"/>
      <c r="I21" s="339">
        <v>-1</v>
      </c>
      <c r="J21" s="160"/>
      <c r="K21" s="340">
        <v>0</v>
      </c>
      <c r="L21" s="341">
        <v>0</v>
      </c>
      <c r="M21" s="342">
        <v>0</v>
      </c>
      <c r="N21" s="165" t="s">
        <v>180</v>
      </c>
      <c r="O21" s="166" t="s">
        <v>180</v>
      </c>
      <c r="P21" s="343" t="s">
        <v>180</v>
      </c>
      <c r="Q21" s="344"/>
      <c r="R21" s="345"/>
      <c r="S21" s="346"/>
      <c r="T21" s="347"/>
      <c r="U21" s="348"/>
      <c r="V21" s="349"/>
      <c r="W21" s="350"/>
      <c r="X21" s="351"/>
      <c r="Y21" s="352"/>
      <c r="Z21" s="353"/>
      <c r="AA21" s="354"/>
      <c r="AB21" s="355"/>
      <c r="AC21" s="356"/>
      <c r="AD21" s="357"/>
      <c r="AE21" s="35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68"/>
      <c r="BU21" s="68"/>
      <c r="BV21" s="68"/>
      <c r="BW21" s="68"/>
      <c r="BX21" s="68"/>
      <c r="BY21" s="68"/>
    </row>
    <row r="22" spans="1:77" ht="15.75" thickBot="1" x14ac:dyDescent="0.3">
      <c r="A22" s="68"/>
      <c r="B22" s="335">
        <v>20</v>
      </c>
      <c r="C22" s="363">
        <v>14</v>
      </c>
      <c r="D22" s="152">
        <v>9</v>
      </c>
      <c r="E22" s="183">
        <v>34</v>
      </c>
      <c r="F22" s="184">
        <v>35</v>
      </c>
      <c r="G22" s="338">
        <v>36</v>
      </c>
      <c r="H22" s="159"/>
      <c r="I22" s="339"/>
      <c r="J22" s="160"/>
      <c r="K22" s="340">
        <v>0</v>
      </c>
      <c r="L22" s="341">
        <v>0</v>
      </c>
      <c r="M22" s="342">
        <v>0</v>
      </c>
      <c r="N22" s="165" t="s">
        <v>180</v>
      </c>
      <c r="O22" s="166" t="s">
        <v>180</v>
      </c>
      <c r="P22" s="343" t="s">
        <v>180</v>
      </c>
      <c r="Q22" s="344"/>
      <c r="R22" s="345"/>
      <c r="S22" s="346"/>
      <c r="T22" s="347"/>
      <c r="U22" s="348"/>
      <c r="V22" s="349"/>
      <c r="W22" s="350"/>
      <c r="X22" s="351"/>
      <c r="Y22" s="352"/>
      <c r="Z22" s="353"/>
      <c r="AA22" s="354"/>
      <c r="AB22" s="355"/>
      <c r="AC22" s="356"/>
      <c r="AD22" s="357"/>
      <c r="AE22" s="35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68"/>
      <c r="BU22" s="68"/>
      <c r="BV22" s="68"/>
      <c r="BW22" s="68"/>
      <c r="BX22" s="68"/>
      <c r="BY22" s="68"/>
    </row>
    <row r="23" spans="1:77" ht="15.75" thickBot="1" x14ac:dyDescent="0.3">
      <c r="A23" s="68"/>
      <c r="B23" s="359">
        <v>21</v>
      </c>
      <c r="C23" s="363">
        <v>-15</v>
      </c>
      <c r="D23" s="152">
        <v>0</v>
      </c>
      <c r="E23" s="183">
        <v>7</v>
      </c>
      <c r="F23" s="184">
        <v>8</v>
      </c>
      <c r="G23" s="338">
        <v>9</v>
      </c>
      <c r="H23" s="159"/>
      <c r="I23" s="339"/>
      <c r="J23" s="160"/>
      <c r="K23" s="340">
        <v>0</v>
      </c>
      <c r="L23" s="341">
        <v>0</v>
      </c>
      <c r="M23" s="342">
        <v>0</v>
      </c>
      <c r="N23" s="165" t="s">
        <v>180</v>
      </c>
      <c r="O23" s="166" t="s">
        <v>180</v>
      </c>
      <c r="P23" s="343" t="s">
        <v>180</v>
      </c>
      <c r="Q23" s="344"/>
      <c r="R23" s="345"/>
      <c r="S23" s="346"/>
      <c r="T23" s="347"/>
      <c r="U23" s="348"/>
      <c r="V23" s="349"/>
      <c r="W23" s="350"/>
      <c r="X23" s="351"/>
      <c r="Y23" s="352"/>
      <c r="Z23" s="353"/>
      <c r="AA23" s="354"/>
      <c r="AB23" s="355"/>
      <c r="AC23" s="356"/>
      <c r="AD23" s="357"/>
      <c r="AE23" s="358"/>
      <c r="AF23" s="371" t="s">
        <v>182</v>
      </c>
      <c r="AG23" s="372">
        <v>1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68"/>
      <c r="BU23" s="68"/>
      <c r="BV23" s="68"/>
      <c r="BW23" s="68"/>
      <c r="BX23" s="68"/>
      <c r="BY23" s="68"/>
    </row>
    <row r="24" spans="1:77" x14ac:dyDescent="0.25">
      <c r="A24" s="68"/>
      <c r="B24" s="335">
        <v>22</v>
      </c>
      <c r="C24" s="363">
        <v>-15</v>
      </c>
      <c r="D24" s="152">
        <v>-0.5</v>
      </c>
      <c r="E24" s="183">
        <v>13</v>
      </c>
      <c r="F24" s="184">
        <v>14</v>
      </c>
      <c r="G24" s="338">
        <v>15</v>
      </c>
      <c r="H24" s="159"/>
      <c r="I24" s="339">
        <v>1</v>
      </c>
      <c r="J24" s="160"/>
      <c r="K24" s="340">
        <v>0</v>
      </c>
      <c r="L24" s="341">
        <v>0</v>
      </c>
      <c r="M24" s="342">
        <v>0</v>
      </c>
      <c r="N24" s="165" t="s">
        <v>180</v>
      </c>
      <c r="O24" s="166" t="s">
        <v>180</v>
      </c>
      <c r="P24" s="343" t="s">
        <v>180</v>
      </c>
      <c r="Q24" s="344"/>
      <c r="R24" s="345"/>
      <c r="S24" s="346"/>
      <c r="T24" s="347"/>
      <c r="U24" s="348"/>
      <c r="V24" s="349"/>
      <c r="W24" s="350"/>
      <c r="X24" s="351"/>
      <c r="Y24" s="352"/>
      <c r="Z24" s="353"/>
      <c r="AA24" s="354"/>
      <c r="AB24" s="355"/>
      <c r="AC24" s="356"/>
      <c r="AD24" s="357"/>
      <c r="AE24" s="35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68"/>
      <c r="BU24" s="68"/>
      <c r="BV24" s="68"/>
      <c r="BW24" s="68"/>
      <c r="BX24" s="68"/>
      <c r="BY24" s="68"/>
    </row>
    <row r="25" spans="1:77" x14ac:dyDescent="0.25">
      <c r="A25" s="68"/>
      <c r="B25" s="359">
        <v>23</v>
      </c>
      <c r="C25" s="363">
        <v>5.5</v>
      </c>
      <c r="D25" s="152">
        <v>9.5</v>
      </c>
      <c r="E25" s="183">
        <v>67</v>
      </c>
      <c r="F25" s="184">
        <v>68</v>
      </c>
      <c r="G25" s="338">
        <v>69</v>
      </c>
      <c r="H25" s="159"/>
      <c r="I25" s="339"/>
      <c r="J25" s="160"/>
      <c r="K25" s="340">
        <v>0</v>
      </c>
      <c r="L25" s="341">
        <v>0</v>
      </c>
      <c r="M25" s="342">
        <v>0</v>
      </c>
      <c r="N25" s="165" t="s">
        <v>180</v>
      </c>
      <c r="O25" s="166" t="s">
        <v>180</v>
      </c>
      <c r="P25" s="343" t="s">
        <v>180</v>
      </c>
      <c r="Q25" s="344"/>
      <c r="R25" s="345"/>
      <c r="S25" s="346"/>
      <c r="T25" s="347"/>
      <c r="U25" s="348"/>
      <c r="V25" s="349"/>
      <c r="W25" s="350"/>
      <c r="X25" s="351"/>
      <c r="Y25" s="352"/>
      <c r="Z25" s="353"/>
      <c r="AA25" s="354"/>
      <c r="AB25" s="355"/>
      <c r="AC25" s="356"/>
      <c r="AD25" s="357"/>
      <c r="AE25" s="35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68"/>
      <c r="BU25" s="68"/>
      <c r="BV25" s="68"/>
      <c r="BW25" s="68"/>
      <c r="BX25" s="68"/>
      <c r="BY25" s="68"/>
    </row>
    <row r="26" spans="1:77" x14ac:dyDescent="0.25">
      <c r="A26" s="68"/>
      <c r="B26" s="335">
        <v>24</v>
      </c>
      <c r="C26" s="363">
        <v>14.5</v>
      </c>
      <c r="D26" s="152">
        <v>9.5</v>
      </c>
      <c r="E26" s="183">
        <v>70</v>
      </c>
      <c r="F26" s="184">
        <v>71</v>
      </c>
      <c r="G26" s="338">
        <v>72</v>
      </c>
      <c r="H26" s="159"/>
      <c r="I26" s="339"/>
      <c r="J26" s="160"/>
      <c r="K26" s="340">
        <v>0</v>
      </c>
      <c r="L26" s="341">
        <v>0</v>
      </c>
      <c r="M26" s="342">
        <v>0</v>
      </c>
      <c r="N26" s="165" t="s">
        <v>180</v>
      </c>
      <c r="O26" s="166" t="s">
        <v>180</v>
      </c>
      <c r="P26" s="343" t="s">
        <v>180</v>
      </c>
      <c r="Q26" s="344"/>
      <c r="R26" s="345"/>
      <c r="S26" s="346"/>
      <c r="T26" s="347"/>
      <c r="U26" s="348"/>
      <c r="V26" s="349"/>
      <c r="W26" s="350"/>
      <c r="X26" s="351"/>
      <c r="Y26" s="352"/>
      <c r="Z26" s="353"/>
      <c r="AA26" s="354"/>
      <c r="AB26" s="355"/>
      <c r="AC26" s="356"/>
      <c r="AD26" s="357"/>
      <c r="AE26" s="35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68"/>
      <c r="BU26" s="68"/>
      <c r="BV26" s="68"/>
      <c r="BW26" s="68"/>
      <c r="BX26" s="68"/>
      <c r="BY26" s="68"/>
    </row>
    <row r="27" spans="1:77" x14ac:dyDescent="0.25">
      <c r="A27" s="68"/>
      <c r="B27" s="359">
        <v>25</v>
      </c>
      <c r="C27" s="363">
        <v>5.5</v>
      </c>
      <c r="D27" s="152">
        <v>-0.5</v>
      </c>
      <c r="E27" s="183">
        <v>73</v>
      </c>
      <c r="F27" s="184">
        <v>74</v>
      </c>
      <c r="G27" s="338">
        <v>75</v>
      </c>
      <c r="H27" s="159"/>
      <c r="I27" s="339"/>
      <c r="J27" s="160"/>
      <c r="K27" s="340">
        <v>0</v>
      </c>
      <c r="L27" s="341">
        <v>0</v>
      </c>
      <c r="M27" s="342">
        <v>0</v>
      </c>
      <c r="N27" s="165" t="s">
        <v>180</v>
      </c>
      <c r="O27" s="166" t="s">
        <v>180</v>
      </c>
      <c r="P27" s="343" t="s">
        <v>180</v>
      </c>
      <c r="Q27" s="344"/>
      <c r="R27" s="345"/>
      <c r="S27" s="346"/>
      <c r="T27" s="347"/>
      <c r="U27" s="348"/>
      <c r="V27" s="349"/>
      <c r="W27" s="350"/>
      <c r="X27" s="351"/>
      <c r="Y27" s="352"/>
      <c r="Z27" s="353"/>
      <c r="AA27" s="354"/>
      <c r="AB27" s="355"/>
      <c r="AC27" s="356"/>
      <c r="AD27" s="357"/>
      <c r="AE27" s="358"/>
      <c r="AF27" s="334"/>
      <c r="AG27" s="334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68"/>
      <c r="BU27" s="68"/>
      <c r="BV27" s="68"/>
      <c r="BW27" s="68"/>
      <c r="BX27" s="68"/>
      <c r="BY27" s="68"/>
    </row>
    <row r="28" spans="1:77" x14ac:dyDescent="0.25">
      <c r="A28" s="68"/>
      <c r="B28" s="335">
        <v>26</v>
      </c>
      <c r="C28" s="363">
        <v>14.5</v>
      </c>
      <c r="D28" s="152">
        <v>-0.5</v>
      </c>
      <c r="E28" s="183">
        <v>76</v>
      </c>
      <c r="F28" s="184">
        <v>77</v>
      </c>
      <c r="G28" s="338">
        <v>78</v>
      </c>
      <c r="H28" s="159"/>
      <c r="I28" s="339"/>
      <c r="J28" s="160"/>
      <c r="K28" s="340">
        <v>0</v>
      </c>
      <c r="L28" s="341">
        <v>0</v>
      </c>
      <c r="M28" s="342">
        <v>0</v>
      </c>
      <c r="N28" s="165" t="s">
        <v>180</v>
      </c>
      <c r="O28" s="166" t="s">
        <v>180</v>
      </c>
      <c r="P28" s="343" t="s">
        <v>180</v>
      </c>
      <c r="Q28" s="344"/>
      <c r="R28" s="345"/>
      <c r="S28" s="346"/>
      <c r="T28" s="347"/>
      <c r="U28" s="348"/>
      <c r="V28" s="349"/>
      <c r="W28" s="350"/>
      <c r="X28" s="351"/>
      <c r="Y28" s="352"/>
      <c r="Z28" s="353"/>
      <c r="AA28" s="354"/>
      <c r="AB28" s="355"/>
      <c r="AC28" s="356"/>
      <c r="AD28" s="357"/>
      <c r="AE28" s="358"/>
      <c r="AF28" s="334"/>
      <c r="AG28" s="334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68"/>
      <c r="BU28" s="68"/>
      <c r="BV28" s="68"/>
      <c r="BW28" s="68"/>
      <c r="BX28" s="68"/>
      <c r="BY28" s="68"/>
    </row>
    <row r="29" spans="1:77" x14ac:dyDescent="0.25">
      <c r="A29" s="68"/>
      <c r="B29" s="359">
        <v>27</v>
      </c>
      <c r="C29" s="363">
        <v>-6</v>
      </c>
      <c r="D29" s="152">
        <v>-0.5</v>
      </c>
      <c r="E29" s="183">
        <v>79</v>
      </c>
      <c r="F29" s="184">
        <v>80</v>
      </c>
      <c r="G29" s="338">
        <v>81</v>
      </c>
      <c r="H29" s="159"/>
      <c r="I29" s="339"/>
      <c r="J29" s="160"/>
      <c r="K29" s="340">
        <v>0</v>
      </c>
      <c r="L29" s="341">
        <v>0</v>
      </c>
      <c r="M29" s="342">
        <v>0</v>
      </c>
      <c r="N29" s="165" t="s">
        <v>180</v>
      </c>
      <c r="O29" s="166" t="s">
        <v>180</v>
      </c>
      <c r="P29" s="343" t="s">
        <v>180</v>
      </c>
      <c r="Q29" s="344"/>
      <c r="R29" s="345"/>
      <c r="S29" s="346"/>
      <c r="T29" s="347"/>
      <c r="U29" s="348"/>
      <c r="V29" s="349"/>
      <c r="W29" s="350"/>
      <c r="X29" s="351"/>
      <c r="Y29" s="352"/>
      <c r="Z29" s="353"/>
      <c r="AA29" s="354"/>
      <c r="AB29" s="355"/>
      <c r="AC29" s="356"/>
      <c r="AD29" s="357"/>
      <c r="AE29" s="358"/>
      <c r="AF29" s="334"/>
      <c r="AG29" s="334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68"/>
      <c r="BU29" s="68"/>
      <c r="BV29" s="68"/>
      <c r="BW29" s="68"/>
      <c r="BX29" s="68"/>
      <c r="BY29" s="68"/>
    </row>
    <row r="30" spans="1:77" x14ac:dyDescent="0.25">
      <c r="A30" s="68"/>
      <c r="B30" s="335">
        <v>28</v>
      </c>
      <c r="C30" s="363">
        <v>0.5</v>
      </c>
      <c r="D30" s="152">
        <v>-0.5</v>
      </c>
      <c r="E30" s="183">
        <v>85</v>
      </c>
      <c r="F30" s="184">
        <v>86</v>
      </c>
      <c r="G30" s="338">
        <v>87</v>
      </c>
      <c r="H30" s="159"/>
      <c r="I30" s="339"/>
      <c r="J30" s="160"/>
      <c r="K30" s="340">
        <v>0</v>
      </c>
      <c r="L30" s="341">
        <v>0</v>
      </c>
      <c r="M30" s="342">
        <v>0</v>
      </c>
      <c r="N30" s="165" t="s">
        <v>180</v>
      </c>
      <c r="O30" s="166" t="s">
        <v>180</v>
      </c>
      <c r="P30" s="343" t="s">
        <v>180</v>
      </c>
      <c r="Q30" s="344"/>
      <c r="R30" s="345"/>
      <c r="S30" s="346"/>
      <c r="T30" s="347"/>
      <c r="U30" s="348"/>
      <c r="V30" s="349"/>
      <c r="W30" s="350"/>
      <c r="X30" s="351"/>
      <c r="Y30" s="352"/>
      <c r="Z30" s="353"/>
      <c r="AA30" s="354"/>
      <c r="AB30" s="355"/>
      <c r="AC30" s="356"/>
      <c r="AD30" s="357"/>
      <c r="AE30" s="358"/>
      <c r="AF30" s="334"/>
      <c r="AG30" s="334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334"/>
      <c r="AT30" s="334"/>
      <c r="AU30" s="334"/>
      <c r="AV30" s="334"/>
      <c r="AW30" s="334"/>
      <c r="AX30" s="334"/>
      <c r="AY30" s="334"/>
      <c r="AZ30" s="334"/>
      <c r="BA30" s="334"/>
      <c r="BB30" s="334"/>
      <c r="BC30" s="334"/>
      <c r="BD30" s="334"/>
      <c r="BE30" s="334"/>
      <c r="BF30" s="334"/>
      <c r="BG30" s="334"/>
      <c r="BH30" s="334"/>
      <c r="BI30" s="334"/>
      <c r="BJ30" s="334"/>
      <c r="BK30" s="334"/>
      <c r="BL30" s="334"/>
      <c r="BM30" s="334"/>
      <c r="BN30" s="334"/>
      <c r="BO30" s="334"/>
      <c r="BP30" s="334"/>
      <c r="BQ30" s="334"/>
      <c r="BR30" s="334"/>
      <c r="BS30" s="334"/>
      <c r="BT30" s="68"/>
      <c r="BU30" s="68"/>
      <c r="BV30" s="68"/>
      <c r="BW30" s="68"/>
      <c r="BX30" s="68"/>
      <c r="BY30" s="68"/>
    </row>
    <row r="31" spans="1:77" x14ac:dyDescent="0.25">
      <c r="A31" s="68"/>
      <c r="B31" s="359">
        <v>29</v>
      </c>
      <c r="C31" s="363">
        <v>0.5</v>
      </c>
      <c r="D31" s="152">
        <v>5.5</v>
      </c>
      <c r="E31" s="183">
        <v>91</v>
      </c>
      <c r="F31" s="184">
        <v>92</v>
      </c>
      <c r="G31" s="338">
        <v>93</v>
      </c>
      <c r="H31" s="159"/>
      <c r="I31" s="339"/>
      <c r="J31" s="160"/>
      <c r="K31" s="340">
        <v>0</v>
      </c>
      <c r="L31" s="341">
        <v>0</v>
      </c>
      <c r="M31" s="342">
        <v>0</v>
      </c>
      <c r="N31" s="165" t="s">
        <v>180</v>
      </c>
      <c r="O31" s="166" t="s">
        <v>180</v>
      </c>
      <c r="P31" s="343" t="s">
        <v>180</v>
      </c>
      <c r="Q31" s="344"/>
      <c r="R31" s="345"/>
      <c r="S31" s="346"/>
      <c r="T31" s="347"/>
      <c r="U31" s="348"/>
      <c r="V31" s="349"/>
      <c r="W31" s="350"/>
      <c r="X31" s="351"/>
      <c r="Y31" s="352"/>
      <c r="Z31" s="353"/>
      <c r="AA31" s="354"/>
      <c r="AB31" s="355"/>
      <c r="AC31" s="356"/>
      <c r="AD31" s="357"/>
      <c r="AE31" s="358"/>
      <c r="AF31" s="334"/>
      <c r="AG31" s="334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334"/>
      <c r="AT31" s="334"/>
      <c r="AU31" s="334"/>
      <c r="AV31" s="334"/>
      <c r="AW31" s="334"/>
      <c r="AX31" s="334"/>
      <c r="AY31" s="334"/>
      <c r="AZ31" s="334"/>
      <c r="BA31" s="334"/>
      <c r="BB31" s="334"/>
      <c r="BC31" s="334"/>
      <c r="BD31" s="334"/>
      <c r="BE31" s="334"/>
      <c r="BF31" s="334"/>
      <c r="BG31" s="334"/>
      <c r="BH31" s="334"/>
      <c r="BI31" s="334"/>
      <c r="BJ31" s="334"/>
      <c r="BK31" s="334"/>
      <c r="BL31" s="334"/>
      <c r="BM31" s="334"/>
      <c r="BN31" s="334"/>
      <c r="BO31" s="334"/>
      <c r="BP31" s="334"/>
      <c r="BQ31" s="334"/>
      <c r="BR31" s="334"/>
      <c r="BS31" s="334"/>
      <c r="BT31" s="68"/>
      <c r="BU31" s="68"/>
      <c r="BV31" s="68"/>
      <c r="BW31" s="68"/>
      <c r="BX31" s="68"/>
      <c r="BY31" s="68"/>
    </row>
    <row r="32" spans="1:77" x14ac:dyDescent="0.25">
      <c r="A32" s="68"/>
      <c r="B32" s="335">
        <v>30</v>
      </c>
      <c r="C32" s="363">
        <v>3</v>
      </c>
      <c r="D32" s="152">
        <v>5.5</v>
      </c>
      <c r="E32" s="183">
        <v>97</v>
      </c>
      <c r="F32" s="184">
        <v>98</v>
      </c>
      <c r="G32" s="338">
        <v>99</v>
      </c>
      <c r="H32" s="159"/>
      <c r="I32" s="339"/>
      <c r="J32" s="160"/>
      <c r="K32" s="340">
        <v>0</v>
      </c>
      <c r="L32" s="341">
        <v>0</v>
      </c>
      <c r="M32" s="342">
        <v>0</v>
      </c>
      <c r="N32" s="165" t="s">
        <v>180</v>
      </c>
      <c r="O32" s="166" t="s">
        <v>180</v>
      </c>
      <c r="P32" s="343" t="s">
        <v>180</v>
      </c>
      <c r="Q32" s="344"/>
      <c r="R32" s="345"/>
      <c r="S32" s="346"/>
      <c r="T32" s="347"/>
      <c r="U32" s="348"/>
      <c r="V32" s="349"/>
      <c r="W32" s="350"/>
      <c r="X32" s="351"/>
      <c r="Y32" s="352"/>
      <c r="Z32" s="353"/>
      <c r="AA32" s="354"/>
      <c r="AB32" s="355"/>
      <c r="AC32" s="356"/>
      <c r="AD32" s="357"/>
      <c r="AE32" s="358"/>
      <c r="AF32" s="334"/>
      <c r="AG32" s="334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334"/>
      <c r="AT32" s="334"/>
      <c r="AU32" s="334"/>
      <c r="AV32" s="334"/>
      <c r="AW32" s="334"/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68"/>
      <c r="BU32" s="68"/>
      <c r="BV32" s="68"/>
      <c r="BW32" s="68"/>
      <c r="BX32" s="68"/>
      <c r="BY32" s="68"/>
    </row>
    <row r="33" spans="1:77" x14ac:dyDescent="0.25">
      <c r="A33" s="68"/>
      <c r="B33" s="359">
        <v>31</v>
      </c>
      <c r="C33" s="363">
        <v>3</v>
      </c>
      <c r="D33" s="152">
        <v>9.5</v>
      </c>
      <c r="E33" s="183">
        <v>100</v>
      </c>
      <c r="F33" s="184">
        <v>101</v>
      </c>
      <c r="G33" s="338">
        <v>102</v>
      </c>
      <c r="H33" s="159"/>
      <c r="I33" s="339"/>
      <c r="J33" s="160"/>
      <c r="K33" s="340">
        <v>0</v>
      </c>
      <c r="L33" s="341">
        <v>0</v>
      </c>
      <c r="M33" s="342">
        <v>0</v>
      </c>
      <c r="N33" s="165" t="s">
        <v>180</v>
      </c>
      <c r="O33" s="166" t="s">
        <v>180</v>
      </c>
      <c r="P33" s="343" t="s">
        <v>180</v>
      </c>
      <c r="Q33" s="344"/>
      <c r="R33" s="345"/>
      <c r="S33" s="346"/>
      <c r="T33" s="347"/>
      <c r="U33" s="348"/>
      <c r="V33" s="349"/>
      <c r="W33" s="350"/>
      <c r="X33" s="351"/>
      <c r="Y33" s="352"/>
      <c r="Z33" s="353"/>
      <c r="AA33" s="354"/>
      <c r="AB33" s="355"/>
      <c r="AC33" s="356"/>
      <c r="AD33" s="357"/>
      <c r="AE33" s="358"/>
      <c r="AF33" s="334"/>
      <c r="AG33" s="334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  <c r="BI33" s="334"/>
      <c r="BJ33" s="334"/>
      <c r="BK33" s="334"/>
      <c r="BL33" s="334"/>
      <c r="BM33" s="334"/>
      <c r="BN33" s="334"/>
      <c r="BO33" s="334"/>
      <c r="BP33" s="334"/>
      <c r="BQ33" s="334"/>
      <c r="BR33" s="334"/>
      <c r="BS33" s="334"/>
      <c r="BT33" s="68"/>
      <c r="BU33" s="68"/>
      <c r="BV33" s="68"/>
      <c r="BW33" s="68"/>
      <c r="BX33" s="68"/>
      <c r="BY33" s="68"/>
    </row>
    <row r="34" spans="1:77" x14ac:dyDescent="0.25">
      <c r="A34" s="68"/>
      <c r="B34" s="335">
        <v>32</v>
      </c>
      <c r="C34" s="363">
        <v>-6</v>
      </c>
      <c r="D34" s="152">
        <v>3.5</v>
      </c>
      <c r="E34" s="183">
        <v>82</v>
      </c>
      <c r="F34" s="184">
        <v>83</v>
      </c>
      <c r="G34" s="338">
        <v>84</v>
      </c>
      <c r="H34" s="159"/>
      <c r="I34" s="339"/>
      <c r="J34" s="160"/>
      <c r="K34" s="340">
        <v>0</v>
      </c>
      <c r="L34" s="341">
        <v>0</v>
      </c>
      <c r="M34" s="342">
        <v>0</v>
      </c>
      <c r="N34" s="165" t="s">
        <v>180</v>
      </c>
      <c r="O34" s="166" t="s">
        <v>180</v>
      </c>
      <c r="P34" s="343" t="s">
        <v>180</v>
      </c>
      <c r="Q34" s="344"/>
      <c r="R34" s="345"/>
      <c r="S34" s="346"/>
      <c r="T34" s="347"/>
      <c r="U34" s="348"/>
      <c r="V34" s="349"/>
      <c r="W34" s="350"/>
      <c r="X34" s="351"/>
      <c r="Y34" s="352"/>
      <c r="Z34" s="353"/>
      <c r="AA34" s="354"/>
      <c r="AB34" s="355"/>
      <c r="AC34" s="356"/>
      <c r="AD34" s="357"/>
      <c r="AE34" s="358"/>
      <c r="AF34" s="334"/>
      <c r="AG34" s="334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334"/>
      <c r="AT34" s="334"/>
      <c r="AU34" s="334"/>
      <c r="AV34" s="334"/>
      <c r="AW34" s="334"/>
      <c r="AX34" s="334"/>
      <c r="AY34" s="334"/>
      <c r="AZ34" s="334"/>
      <c r="BA34" s="334"/>
      <c r="BB34" s="334"/>
      <c r="BC34" s="334"/>
      <c r="BD34" s="334"/>
      <c r="BE34" s="334"/>
      <c r="BF34" s="334"/>
      <c r="BG34" s="334"/>
      <c r="BH34" s="334"/>
      <c r="BI34" s="334"/>
      <c r="BJ34" s="334"/>
      <c r="BK34" s="334"/>
      <c r="BL34" s="334"/>
      <c r="BM34" s="334"/>
      <c r="BN34" s="334"/>
      <c r="BO34" s="334"/>
      <c r="BP34" s="334"/>
      <c r="BQ34" s="334"/>
      <c r="BR34" s="334"/>
      <c r="BS34" s="334"/>
      <c r="BT34" s="68"/>
      <c r="BU34" s="68"/>
      <c r="BV34" s="68"/>
      <c r="BW34" s="68"/>
      <c r="BX34" s="68"/>
      <c r="BY34" s="68"/>
    </row>
    <row r="35" spans="1:77" x14ac:dyDescent="0.25">
      <c r="A35" s="68"/>
      <c r="B35" s="359">
        <v>33</v>
      </c>
      <c r="C35" s="363">
        <v>-3.5</v>
      </c>
      <c r="D35" s="152">
        <v>3.5</v>
      </c>
      <c r="E35" s="183">
        <v>88</v>
      </c>
      <c r="F35" s="184">
        <v>89</v>
      </c>
      <c r="G35" s="338">
        <v>90</v>
      </c>
      <c r="H35" s="159"/>
      <c r="I35" s="339"/>
      <c r="J35" s="160"/>
      <c r="K35" s="340">
        <v>0</v>
      </c>
      <c r="L35" s="341">
        <v>0</v>
      </c>
      <c r="M35" s="342">
        <v>0</v>
      </c>
      <c r="N35" s="165" t="s">
        <v>180</v>
      </c>
      <c r="O35" s="166" t="s">
        <v>180</v>
      </c>
      <c r="P35" s="343" t="s">
        <v>180</v>
      </c>
      <c r="Q35" s="344"/>
      <c r="R35" s="345"/>
      <c r="S35" s="346"/>
      <c r="T35" s="347"/>
      <c r="U35" s="348"/>
      <c r="V35" s="349"/>
      <c r="W35" s="350"/>
      <c r="X35" s="351"/>
      <c r="Y35" s="352"/>
      <c r="Z35" s="353"/>
      <c r="AA35" s="354"/>
      <c r="AB35" s="355"/>
      <c r="AC35" s="356"/>
      <c r="AD35" s="357"/>
      <c r="AE35" s="358"/>
      <c r="AF35" s="334"/>
      <c r="AG35" s="334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334"/>
      <c r="AT35" s="334"/>
      <c r="AU35" s="334"/>
      <c r="AV35" s="334"/>
      <c r="AW35" s="334"/>
      <c r="AX35" s="334"/>
      <c r="AY35" s="334"/>
      <c r="AZ35" s="334"/>
      <c r="BA35" s="334"/>
      <c r="BB35" s="334"/>
      <c r="BC35" s="334"/>
      <c r="BD35" s="334"/>
      <c r="BE35" s="334"/>
      <c r="BF35" s="334"/>
      <c r="BG35" s="334"/>
      <c r="BH35" s="334"/>
      <c r="BI35" s="334"/>
      <c r="BJ35" s="334"/>
      <c r="BK35" s="334"/>
      <c r="BL35" s="334"/>
      <c r="BM35" s="334"/>
      <c r="BN35" s="334"/>
      <c r="BO35" s="334"/>
      <c r="BP35" s="334"/>
      <c r="BQ35" s="334"/>
      <c r="BR35" s="334"/>
      <c r="BS35" s="334"/>
      <c r="BT35" s="68"/>
      <c r="BU35" s="68"/>
      <c r="BV35" s="68"/>
      <c r="BW35" s="68"/>
      <c r="BX35" s="68"/>
      <c r="BY35" s="68"/>
    </row>
    <row r="36" spans="1:77" x14ac:dyDescent="0.25">
      <c r="A36" s="68"/>
      <c r="B36" s="335">
        <v>34</v>
      </c>
      <c r="C36" s="363">
        <v>-3.5</v>
      </c>
      <c r="D36" s="152">
        <v>9.5</v>
      </c>
      <c r="E36" s="183">
        <v>94</v>
      </c>
      <c r="F36" s="184">
        <v>95</v>
      </c>
      <c r="G36" s="338">
        <v>96</v>
      </c>
      <c r="H36" s="159"/>
      <c r="I36" s="339"/>
      <c r="J36" s="160"/>
      <c r="K36" s="340">
        <v>0</v>
      </c>
      <c r="L36" s="341">
        <v>0</v>
      </c>
      <c r="M36" s="342">
        <v>0</v>
      </c>
      <c r="N36" s="165" t="s">
        <v>180</v>
      </c>
      <c r="O36" s="166" t="s">
        <v>180</v>
      </c>
      <c r="P36" s="343" t="s">
        <v>180</v>
      </c>
      <c r="Q36" s="344"/>
      <c r="R36" s="345"/>
      <c r="S36" s="346"/>
      <c r="T36" s="347"/>
      <c r="U36" s="348"/>
      <c r="V36" s="349"/>
      <c r="W36" s="350"/>
      <c r="X36" s="351"/>
      <c r="Y36" s="352"/>
      <c r="Z36" s="353"/>
      <c r="AA36" s="354"/>
      <c r="AB36" s="355"/>
      <c r="AC36" s="356"/>
      <c r="AD36" s="357"/>
      <c r="AE36" s="358"/>
      <c r="AF36" s="334"/>
      <c r="AG36" s="334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68"/>
      <c r="BU36" s="68"/>
      <c r="BV36" s="68"/>
      <c r="BW36" s="68"/>
      <c r="BX36" s="68"/>
      <c r="BY36" s="68"/>
    </row>
    <row r="37" spans="1:77" x14ac:dyDescent="0.25">
      <c r="A37" s="68"/>
      <c r="B37" s="359">
        <v>35</v>
      </c>
      <c r="C37" s="363">
        <v>-8.5</v>
      </c>
      <c r="D37" s="152">
        <v>9</v>
      </c>
      <c r="E37" s="183">
        <v>103</v>
      </c>
      <c r="F37" s="184">
        <v>104</v>
      </c>
      <c r="G37" s="338">
        <v>105</v>
      </c>
      <c r="H37" s="159"/>
      <c r="I37" s="339"/>
      <c r="J37" s="160"/>
      <c r="K37" s="340">
        <v>0</v>
      </c>
      <c r="L37" s="341">
        <v>0</v>
      </c>
      <c r="M37" s="342">
        <v>0</v>
      </c>
      <c r="N37" s="165" t="s">
        <v>180</v>
      </c>
      <c r="O37" s="166" t="s">
        <v>180</v>
      </c>
      <c r="P37" s="343" t="s">
        <v>180</v>
      </c>
      <c r="Q37" s="344"/>
      <c r="R37" s="345"/>
      <c r="S37" s="346"/>
      <c r="T37" s="347"/>
      <c r="U37" s="348"/>
      <c r="V37" s="349"/>
      <c r="W37" s="350"/>
      <c r="X37" s="351"/>
      <c r="Y37" s="352"/>
      <c r="Z37" s="353"/>
      <c r="AA37" s="354"/>
      <c r="AB37" s="355"/>
      <c r="AC37" s="356"/>
      <c r="AD37" s="357"/>
      <c r="AE37" s="358"/>
      <c r="AF37" s="334"/>
      <c r="AG37" s="334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334"/>
      <c r="AT37" s="334"/>
      <c r="AU37" s="334"/>
      <c r="AV37" s="334"/>
      <c r="AW37" s="334"/>
      <c r="AX37" s="334"/>
      <c r="AY37" s="334"/>
      <c r="AZ37" s="334"/>
      <c r="BA37" s="334"/>
      <c r="BB37" s="334"/>
      <c r="BC37" s="334"/>
      <c r="BD37" s="334"/>
      <c r="BE37" s="334"/>
      <c r="BF37" s="334"/>
      <c r="BG37" s="334"/>
      <c r="BH37" s="334"/>
      <c r="BI37" s="334"/>
      <c r="BJ37" s="334"/>
      <c r="BK37" s="334"/>
      <c r="BL37" s="334"/>
      <c r="BM37" s="334"/>
      <c r="BN37" s="334"/>
      <c r="BO37" s="334"/>
      <c r="BP37" s="334"/>
      <c r="BQ37" s="334"/>
      <c r="BR37" s="334"/>
      <c r="BS37" s="334"/>
      <c r="BT37" s="68"/>
      <c r="BU37" s="68"/>
      <c r="BV37" s="68"/>
      <c r="BW37" s="68"/>
      <c r="BX37" s="68"/>
      <c r="BY37" s="68"/>
    </row>
    <row r="38" spans="1:77" x14ac:dyDescent="0.25">
      <c r="A38" s="68"/>
      <c r="B38" s="335">
        <v>36</v>
      </c>
      <c r="C38" s="363">
        <v>-12.5</v>
      </c>
      <c r="D38" s="152">
        <v>9</v>
      </c>
      <c r="E38" s="183">
        <v>109</v>
      </c>
      <c r="F38" s="184">
        <v>110</v>
      </c>
      <c r="G38" s="338">
        <v>111</v>
      </c>
      <c r="H38" s="159"/>
      <c r="I38" s="339"/>
      <c r="J38" s="160"/>
      <c r="K38" s="340">
        <v>0</v>
      </c>
      <c r="L38" s="341">
        <v>0</v>
      </c>
      <c r="M38" s="342">
        <v>0</v>
      </c>
      <c r="N38" s="165" t="s">
        <v>180</v>
      </c>
      <c r="O38" s="166" t="s">
        <v>180</v>
      </c>
      <c r="P38" s="343" t="s">
        <v>180</v>
      </c>
      <c r="Q38" s="344"/>
      <c r="R38" s="345"/>
      <c r="S38" s="346"/>
      <c r="T38" s="347"/>
      <c r="U38" s="348"/>
      <c r="V38" s="349"/>
      <c r="W38" s="350"/>
      <c r="X38" s="351"/>
      <c r="Y38" s="352"/>
      <c r="Z38" s="353"/>
      <c r="AA38" s="354"/>
      <c r="AB38" s="355"/>
      <c r="AC38" s="356"/>
      <c r="AD38" s="357"/>
      <c r="AE38" s="358"/>
      <c r="AF38" s="334"/>
      <c r="AG38" s="334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68"/>
      <c r="BU38" s="68"/>
      <c r="BV38" s="68"/>
      <c r="BW38" s="68"/>
      <c r="BX38" s="68"/>
      <c r="BY38" s="68"/>
    </row>
    <row r="39" spans="1:77" x14ac:dyDescent="0.25">
      <c r="A39" s="68"/>
      <c r="B39" s="359">
        <v>37</v>
      </c>
      <c r="C39" s="363">
        <v>-12.5</v>
      </c>
      <c r="D39" s="152">
        <v>3.5</v>
      </c>
      <c r="E39" s="183">
        <v>115</v>
      </c>
      <c r="F39" s="184">
        <v>116</v>
      </c>
      <c r="G39" s="338">
        <v>117</v>
      </c>
      <c r="H39" s="159"/>
      <c r="I39" s="339"/>
      <c r="J39" s="160"/>
      <c r="K39" s="340">
        <v>0</v>
      </c>
      <c r="L39" s="341">
        <v>0</v>
      </c>
      <c r="M39" s="342">
        <v>0</v>
      </c>
      <c r="N39" s="165" t="s">
        <v>180</v>
      </c>
      <c r="O39" s="166" t="s">
        <v>180</v>
      </c>
      <c r="P39" s="343" t="s">
        <v>180</v>
      </c>
      <c r="Q39" s="344"/>
      <c r="R39" s="345"/>
      <c r="S39" s="346"/>
      <c r="T39" s="347"/>
      <c r="U39" s="348"/>
      <c r="V39" s="349"/>
      <c r="W39" s="350"/>
      <c r="X39" s="351"/>
      <c r="Y39" s="352"/>
      <c r="Z39" s="353"/>
      <c r="AA39" s="354"/>
      <c r="AB39" s="355"/>
      <c r="AC39" s="356"/>
      <c r="AD39" s="357"/>
      <c r="AE39" s="358"/>
      <c r="AF39" s="334"/>
      <c r="AG39" s="334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334"/>
      <c r="AT39" s="334"/>
      <c r="AU39" s="334"/>
      <c r="AV39" s="334"/>
      <c r="AW39" s="334"/>
      <c r="AX39" s="334"/>
      <c r="AY39" s="334"/>
      <c r="AZ39" s="334"/>
      <c r="BA39" s="334"/>
      <c r="BB39" s="334"/>
      <c r="BC39" s="334"/>
      <c r="BD39" s="334"/>
      <c r="BE39" s="334"/>
      <c r="BF39" s="334"/>
      <c r="BG39" s="334"/>
      <c r="BH39" s="334"/>
      <c r="BI39" s="334"/>
      <c r="BJ39" s="334"/>
      <c r="BK39" s="334"/>
      <c r="BL39" s="334"/>
      <c r="BM39" s="334"/>
      <c r="BN39" s="334"/>
      <c r="BO39" s="334"/>
      <c r="BP39" s="334"/>
      <c r="BQ39" s="334"/>
      <c r="BR39" s="334"/>
      <c r="BS39" s="334"/>
      <c r="BT39" s="68"/>
      <c r="BU39" s="68"/>
      <c r="BV39" s="68"/>
      <c r="BW39" s="68"/>
      <c r="BX39" s="68"/>
      <c r="BY39" s="68"/>
    </row>
    <row r="40" spans="1:77" x14ac:dyDescent="0.25">
      <c r="A40" s="68"/>
      <c r="B40" s="335">
        <v>38</v>
      </c>
      <c r="C40" s="363">
        <v>-15.5</v>
      </c>
      <c r="D40" s="152">
        <v>3.5</v>
      </c>
      <c r="E40" s="183">
        <v>118</v>
      </c>
      <c r="F40" s="184">
        <v>119</v>
      </c>
      <c r="G40" s="338">
        <v>120</v>
      </c>
      <c r="H40" s="159"/>
      <c r="I40" s="339"/>
      <c r="J40" s="160"/>
      <c r="K40" s="340">
        <v>0</v>
      </c>
      <c r="L40" s="341">
        <v>0</v>
      </c>
      <c r="M40" s="342">
        <v>0</v>
      </c>
      <c r="N40" s="165" t="s">
        <v>180</v>
      </c>
      <c r="O40" s="166" t="s">
        <v>180</v>
      </c>
      <c r="P40" s="343" t="s">
        <v>180</v>
      </c>
      <c r="Q40" s="344"/>
      <c r="R40" s="345"/>
      <c r="S40" s="346"/>
      <c r="T40" s="347"/>
      <c r="U40" s="348"/>
      <c r="V40" s="349"/>
      <c r="W40" s="350"/>
      <c r="X40" s="351"/>
      <c r="Y40" s="352"/>
      <c r="Z40" s="353"/>
      <c r="AA40" s="354"/>
      <c r="AB40" s="355"/>
      <c r="AC40" s="356"/>
      <c r="AD40" s="357"/>
      <c r="AE40" s="358"/>
      <c r="AF40" s="334"/>
      <c r="AG40" s="334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334"/>
      <c r="AT40" s="334"/>
      <c r="AU40" s="334"/>
      <c r="AV40" s="334"/>
      <c r="AW40" s="334"/>
      <c r="AX40" s="334"/>
      <c r="AY40" s="334"/>
      <c r="AZ40" s="334"/>
      <c r="BA40" s="334"/>
      <c r="BB40" s="334"/>
      <c r="BC40" s="334"/>
      <c r="BD40" s="334"/>
      <c r="BE40" s="334"/>
      <c r="BF40" s="334"/>
      <c r="BG40" s="334"/>
      <c r="BH40" s="334"/>
      <c r="BI40" s="334"/>
      <c r="BJ40" s="334"/>
      <c r="BK40" s="334"/>
      <c r="BL40" s="334"/>
      <c r="BM40" s="334"/>
      <c r="BN40" s="334"/>
      <c r="BO40" s="334"/>
      <c r="BP40" s="334"/>
      <c r="BQ40" s="334"/>
      <c r="BR40" s="334"/>
      <c r="BS40" s="334"/>
      <c r="BT40" s="68"/>
      <c r="BU40" s="68"/>
      <c r="BV40" s="68"/>
      <c r="BW40" s="68"/>
      <c r="BX40" s="68"/>
      <c r="BY40" s="68"/>
    </row>
    <row r="41" spans="1:77" x14ac:dyDescent="0.25">
      <c r="A41" s="68"/>
      <c r="B41" s="359">
        <v>39</v>
      </c>
      <c r="C41" s="363">
        <v>-15.5</v>
      </c>
      <c r="D41" s="152">
        <v>-0.5</v>
      </c>
      <c r="E41" s="183">
        <v>112</v>
      </c>
      <c r="F41" s="184">
        <v>113</v>
      </c>
      <c r="G41" s="338">
        <v>114</v>
      </c>
      <c r="H41" s="159"/>
      <c r="I41" s="339"/>
      <c r="J41" s="160"/>
      <c r="K41" s="340">
        <v>0</v>
      </c>
      <c r="L41" s="341">
        <v>0</v>
      </c>
      <c r="M41" s="342">
        <v>0</v>
      </c>
      <c r="N41" s="165" t="s">
        <v>180</v>
      </c>
      <c r="O41" s="166" t="s">
        <v>180</v>
      </c>
      <c r="P41" s="343" t="s">
        <v>180</v>
      </c>
      <c r="Q41" s="344"/>
      <c r="R41" s="345"/>
      <c r="S41" s="346"/>
      <c r="T41" s="347"/>
      <c r="U41" s="348"/>
      <c r="V41" s="349"/>
      <c r="W41" s="350"/>
      <c r="X41" s="351"/>
      <c r="Y41" s="352"/>
      <c r="Z41" s="353"/>
      <c r="AA41" s="354"/>
      <c r="AB41" s="355"/>
      <c r="AC41" s="356"/>
      <c r="AD41" s="357"/>
      <c r="AE41" s="358"/>
      <c r="AF41" s="334"/>
      <c r="AG41" s="334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334"/>
      <c r="AT41" s="334"/>
      <c r="AU41" s="334"/>
      <c r="AV41" s="334"/>
      <c r="AW41" s="334"/>
      <c r="AX41" s="334"/>
      <c r="AY41" s="334"/>
      <c r="AZ41" s="334"/>
      <c r="BA41" s="334"/>
      <c r="BB41" s="334"/>
      <c r="BC41" s="334"/>
      <c r="BD41" s="334"/>
      <c r="BE41" s="334"/>
      <c r="BF41" s="334"/>
      <c r="BG41" s="334"/>
      <c r="BH41" s="334"/>
      <c r="BI41" s="334"/>
      <c r="BJ41" s="334"/>
      <c r="BK41" s="334"/>
      <c r="BL41" s="334"/>
      <c r="BM41" s="334"/>
      <c r="BN41" s="334"/>
      <c r="BO41" s="334"/>
      <c r="BP41" s="334"/>
      <c r="BQ41" s="334"/>
      <c r="BR41" s="334"/>
      <c r="BS41" s="334"/>
      <c r="BT41" s="68"/>
      <c r="BU41" s="68"/>
      <c r="BV41" s="68"/>
      <c r="BW41" s="68"/>
      <c r="BX41" s="68"/>
      <c r="BY41" s="68"/>
    </row>
    <row r="42" spans="1:77" ht="15.75" thickBot="1" x14ac:dyDescent="0.3">
      <c r="A42" s="68"/>
      <c r="B42" s="373">
        <v>40</v>
      </c>
      <c r="C42" s="374">
        <v>-8.5</v>
      </c>
      <c r="D42" s="192">
        <v>-0.5</v>
      </c>
      <c r="E42" s="195">
        <v>106</v>
      </c>
      <c r="F42" s="196">
        <v>107</v>
      </c>
      <c r="G42" s="375">
        <v>108</v>
      </c>
      <c r="H42" s="202"/>
      <c r="I42" s="376"/>
      <c r="J42" s="203"/>
      <c r="K42" s="377">
        <v>0</v>
      </c>
      <c r="L42" s="378">
        <v>0</v>
      </c>
      <c r="M42" s="379">
        <v>0</v>
      </c>
      <c r="N42" s="208" t="s">
        <v>180</v>
      </c>
      <c r="O42" s="209" t="s">
        <v>180</v>
      </c>
      <c r="P42" s="380" t="s">
        <v>180</v>
      </c>
      <c r="Q42" s="381"/>
      <c r="R42" s="382"/>
      <c r="S42" s="383"/>
      <c r="T42" s="384"/>
      <c r="U42" s="385"/>
      <c r="V42" s="386"/>
      <c r="W42" s="387"/>
      <c r="X42" s="388"/>
      <c r="Y42" s="389"/>
      <c r="Z42" s="390"/>
      <c r="AA42" s="391"/>
      <c r="AB42" s="392"/>
      <c r="AC42" s="393"/>
      <c r="AD42" s="394"/>
      <c r="AE42" s="395"/>
      <c r="AF42" s="334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68"/>
      <c r="BU42" s="68"/>
      <c r="BV42" s="68"/>
      <c r="BW42" s="68"/>
      <c r="BX42" s="68"/>
      <c r="BY42" s="68"/>
    </row>
    <row r="43" spans="1:77" x14ac:dyDescent="0.25">
      <c r="A43" s="68"/>
      <c r="B43" s="22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</row>
    <row r="44" spans="1:77" x14ac:dyDescent="0.25">
      <c r="A44" s="68"/>
      <c r="B44" s="22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  <c r="AZ44" s="334"/>
      <c r="BA44" s="334"/>
      <c r="BB44" s="334"/>
      <c r="BC44" s="334"/>
      <c r="BD44" s="334"/>
      <c r="BE44" s="334"/>
      <c r="BF44" s="334"/>
      <c r="BG44" s="334"/>
      <c r="BH44" s="334"/>
      <c r="BI44" s="334"/>
      <c r="BJ44" s="334"/>
      <c r="BK44" s="334"/>
      <c r="BL44" s="334"/>
      <c r="BM44" s="334"/>
      <c r="BN44" s="334"/>
      <c r="BO44" s="334"/>
      <c r="BP44" s="334"/>
      <c r="BQ44" s="334"/>
      <c r="BR44" s="334"/>
      <c r="BS44" s="334"/>
      <c r="BT44" s="68"/>
      <c r="BU44" s="68"/>
      <c r="BV44" s="68"/>
      <c r="BW44" s="68"/>
      <c r="BX44" s="68"/>
      <c r="BY44" s="68"/>
    </row>
    <row r="45" spans="1:77" x14ac:dyDescent="0.25">
      <c r="A45" s="68"/>
      <c r="B45" s="227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  <c r="AZ45" s="334"/>
      <c r="BA45" s="334"/>
      <c r="BB45" s="334"/>
      <c r="BC45" s="334"/>
      <c r="BD45" s="334"/>
      <c r="BE45" s="334"/>
      <c r="BF45" s="334"/>
      <c r="BG45" s="334"/>
      <c r="BH45" s="334"/>
      <c r="BI45" s="334"/>
      <c r="BJ45" s="334"/>
      <c r="BK45" s="334"/>
      <c r="BL45" s="334"/>
      <c r="BM45" s="334"/>
      <c r="BN45" s="334"/>
      <c r="BO45" s="334"/>
      <c r="BP45" s="334"/>
      <c r="BQ45" s="334"/>
      <c r="BR45" s="334"/>
      <c r="BS45" s="334"/>
      <c r="BT45" s="68"/>
      <c r="BU45" s="68"/>
      <c r="BV45" s="68"/>
      <c r="BW45" s="68"/>
      <c r="BX45" s="68"/>
      <c r="BY45" s="68"/>
    </row>
    <row r="46" spans="1:77" x14ac:dyDescent="0.25">
      <c r="A46" s="68"/>
      <c r="B46" s="227"/>
      <c r="C46" s="396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396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  <c r="AZ46" s="334"/>
      <c r="BA46" s="334"/>
      <c r="BB46" s="334"/>
      <c r="BC46" s="334"/>
      <c r="BD46" s="334"/>
      <c r="BE46" s="334"/>
      <c r="BF46" s="334"/>
      <c r="BG46" s="334"/>
      <c r="BH46" s="334"/>
      <c r="BI46" s="334"/>
      <c r="BJ46" s="334"/>
      <c r="BK46" s="334"/>
      <c r="BL46" s="334"/>
      <c r="BM46" s="334"/>
      <c r="BN46" s="334"/>
      <c r="BO46" s="334"/>
      <c r="BP46" s="334"/>
      <c r="BQ46" s="334"/>
      <c r="BR46" s="334"/>
      <c r="BS46" s="334"/>
      <c r="BT46" s="68"/>
      <c r="BU46" s="68"/>
      <c r="BV46" s="68"/>
      <c r="BW46" s="68"/>
      <c r="BX46" s="68"/>
      <c r="BY46" s="68"/>
    </row>
    <row r="47" spans="1:77" x14ac:dyDescent="0.25">
      <c r="A47" s="68"/>
      <c r="B47" s="22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68"/>
      <c r="BU47" s="68"/>
      <c r="BV47" s="68"/>
      <c r="BW47" s="68"/>
      <c r="BX47" s="68"/>
      <c r="BY47" s="68"/>
    </row>
    <row r="48" spans="1:77" x14ac:dyDescent="0.25">
      <c r="A48" s="68"/>
      <c r="B48" s="227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  <c r="AZ48" s="334"/>
      <c r="BA48" s="334"/>
      <c r="BB48" s="334"/>
      <c r="BC48" s="334"/>
      <c r="BD48" s="334"/>
      <c r="BE48" s="334"/>
      <c r="BF48" s="334"/>
      <c r="BG48" s="334"/>
      <c r="BH48" s="334"/>
      <c r="BI48" s="334"/>
      <c r="BJ48" s="334"/>
      <c r="BK48" s="334"/>
      <c r="BL48" s="334"/>
      <c r="BM48" s="334"/>
      <c r="BN48" s="334"/>
      <c r="BO48" s="334"/>
      <c r="BP48" s="334"/>
      <c r="BQ48" s="334"/>
      <c r="BR48" s="334"/>
      <c r="BS48" s="334"/>
      <c r="BT48" s="68"/>
      <c r="BU48" s="68"/>
      <c r="BV48" s="68"/>
      <c r="BW48" s="68"/>
      <c r="BX48" s="68"/>
      <c r="BY48" s="68"/>
    </row>
    <row r="49" spans="1:77" x14ac:dyDescent="0.25">
      <c r="A49" s="68"/>
      <c r="B49" s="227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4"/>
      <c r="BC49" s="334"/>
      <c r="BD49" s="334"/>
      <c r="BE49" s="334"/>
      <c r="BF49" s="334"/>
      <c r="BG49" s="334"/>
      <c r="BH49" s="334"/>
      <c r="BI49" s="334"/>
      <c r="BJ49" s="334"/>
      <c r="BK49" s="334"/>
      <c r="BL49" s="334"/>
      <c r="BM49" s="334"/>
      <c r="BN49" s="334"/>
      <c r="BO49" s="334"/>
      <c r="BP49" s="334"/>
      <c r="BQ49" s="334"/>
      <c r="BR49" s="334"/>
      <c r="BS49" s="334"/>
      <c r="BT49" s="68"/>
      <c r="BU49" s="68"/>
      <c r="BV49" s="68"/>
      <c r="BW49" s="68"/>
      <c r="BX49" s="68"/>
      <c r="BY49" s="68"/>
    </row>
    <row r="50" spans="1:77" ht="15.75" thickBot="1" x14ac:dyDescent="0.3">
      <c r="A50" s="68"/>
      <c r="B50" s="227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334"/>
      <c r="AH50" s="334"/>
      <c r="AI50" s="334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334"/>
      <c r="AV50" s="334"/>
      <c r="AW50" s="334"/>
      <c r="AX50" s="334"/>
      <c r="AY50" s="334"/>
      <c r="AZ50" s="334"/>
      <c r="BA50" s="334"/>
      <c r="BB50" s="334"/>
      <c r="BC50" s="334"/>
      <c r="BD50" s="334"/>
      <c r="BE50" s="334"/>
      <c r="BF50" s="334"/>
      <c r="BG50" s="334"/>
      <c r="BH50" s="334"/>
      <c r="BI50" s="334"/>
      <c r="BJ50" s="334"/>
      <c r="BK50" s="334"/>
      <c r="BL50" s="334"/>
      <c r="BM50" s="334"/>
      <c r="BN50" s="334"/>
      <c r="BO50" s="334"/>
      <c r="BP50" s="334"/>
      <c r="BQ50" s="334"/>
      <c r="BR50" s="334"/>
      <c r="BS50" s="334"/>
      <c r="BT50" s="68"/>
      <c r="BU50" s="68"/>
      <c r="BV50" s="68"/>
      <c r="BW50" s="68"/>
      <c r="BX50" s="68"/>
      <c r="BY50" s="68"/>
    </row>
    <row r="51" spans="1:77" x14ac:dyDescent="0.25">
      <c r="A51" s="397" t="s">
        <v>183</v>
      </c>
      <c r="B51" s="22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68"/>
      <c r="BU51" s="68"/>
      <c r="BV51" s="68"/>
      <c r="BW51" s="68"/>
      <c r="BX51" s="68"/>
      <c r="BY51" s="68"/>
    </row>
    <row r="52" spans="1:77" ht="15.75" thickBot="1" x14ac:dyDescent="0.3">
      <c r="A52" s="398" t="s">
        <v>184</v>
      </c>
      <c r="B52" s="22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334"/>
      <c r="AG52" s="334"/>
      <c r="AH52" s="334"/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34"/>
      <c r="AY52" s="334"/>
      <c r="AZ52" s="334"/>
      <c r="BA52" s="334"/>
      <c r="BB52" s="334"/>
      <c r="BC52" s="334"/>
      <c r="BD52" s="334"/>
      <c r="BE52" s="334"/>
      <c r="BF52" s="334"/>
      <c r="BG52" s="334"/>
      <c r="BH52" s="334"/>
      <c r="BI52" s="334"/>
      <c r="BJ52" s="334"/>
      <c r="BK52" s="334"/>
      <c r="BL52" s="334"/>
      <c r="BM52" s="334"/>
      <c r="BN52" s="334"/>
      <c r="BO52" s="334"/>
      <c r="BP52" s="334"/>
      <c r="BQ52" s="334"/>
      <c r="BR52" s="334"/>
      <c r="BS52" s="334"/>
      <c r="BT52" s="68"/>
      <c r="BU52" s="68"/>
      <c r="BV52" s="68"/>
      <c r="BW52" s="68"/>
      <c r="BX52" s="68"/>
      <c r="BY52" s="68"/>
    </row>
    <row r="53" spans="1:77" ht="15.75" thickBot="1" x14ac:dyDescent="0.3">
      <c r="A53" s="399">
        <v>1</v>
      </c>
      <c r="B53" s="227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334"/>
      <c r="AH53" s="334"/>
      <c r="AI53" s="334"/>
      <c r="AJ53" s="334"/>
      <c r="AK53" s="334"/>
      <c r="AL53" s="334"/>
      <c r="AM53" s="334"/>
      <c r="AN53" s="334"/>
      <c r="AO53" s="334"/>
      <c r="AP53" s="334"/>
      <c r="AQ53" s="334"/>
      <c r="AR53" s="334"/>
      <c r="AS53" s="334"/>
      <c r="AT53" s="334"/>
      <c r="AU53" s="334"/>
      <c r="AV53" s="334"/>
      <c r="AW53" s="334"/>
      <c r="AX53" s="334"/>
      <c r="AY53" s="334"/>
      <c r="AZ53" s="334"/>
      <c r="BA53" s="334"/>
      <c r="BB53" s="334"/>
      <c r="BC53" s="334"/>
      <c r="BD53" s="334"/>
      <c r="BE53" s="334"/>
      <c r="BF53" s="334"/>
      <c r="BG53" s="334"/>
      <c r="BH53" s="334"/>
      <c r="BI53" s="334"/>
      <c r="BJ53" s="334"/>
      <c r="BK53" s="334"/>
      <c r="BL53" s="334"/>
      <c r="BM53" s="334"/>
      <c r="BN53" s="334"/>
      <c r="BO53" s="334"/>
      <c r="BP53" s="334"/>
      <c r="BQ53" s="334"/>
      <c r="BR53" s="334"/>
      <c r="BS53" s="334"/>
      <c r="BT53" s="68"/>
      <c r="BU53" s="68"/>
      <c r="BV53" s="68"/>
      <c r="BW53" s="68"/>
      <c r="BX53" s="68"/>
      <c r="BY53" s="68"/>
    </row>
    <row r="54" spans="1:77" x14ac:dyDescent="0.25">
      <c r="A54" s="68"/>
      <c r="B54" s="227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227"/>
      <c r="Z54" s="227"/>
      <c r="AA54" s="227"/>
      <c r="AB54" s="227"/>
      <c r="AC54" s="227"/>
      <c r="AD54" s="227"/>
      <c r="AE54" s="227"/>
      <c r="AF54" s="227"/>
      <c r="AG54" s="334"/>
      <c r="AH54" s="334"/>
      <c r="AI54" s="334"/>
      <c r="AJ54" s="334"/>
      <c r="AK54" s="334"/>
      <c r="AL54" s="334"/>
      <c r="AM54" s="334"/>
      <c r="AN54" s="334"/>
      <c r="AO54" s="334"/>
      <c r="AP54" s="334"/>
      <c r="AQ54" s="334"/>
      <c r="AR54" s="334"/>
      <c r="AS54" s="334"/>
      <c r="AT54" s="334"/>
      <c r="AU54" s="334"/>
      <c r="AV54" s="334"/>
      <c r="AW54" s="334"/>
      <c r="AX54" s="334"/>
      <c r="AY54" s="334"/>
      <c r="AZ54" s="334"/>
      <c r="BA54" s="334"/>
      <c r="BB54" s="334"/>
      <c r="BC54" s="334"/>
      <c r="BD54" s="334"/>
      <c r="BE54" s="334"/>
      <c r="BF54" s="334"/>
      <c r="BG54" s="334"/>
      <c r="BH54" s="334"/>
      <c r="BI54" s="334"/>
      <c r="BJ54" s="334"/>
      <c r="BK54" s="334"/>
      <c r="BL54" s="334"/>
      <c r="BM54" s="334"/>
      <c r="BN54" s="334"/>
      <c r="BO54" s="334"/>
      <c r="BP54" s="334"/>
      <c r="BQ54" s="334"/>
      <c r="BR54" s="334"/>
      <c r="BS54" s="334"/>
      <c r="BT54" s="68"/>
      <c r="BU54" s="68"/>
      <c r="BV54" s="68"/>
      <c r="BW54" s="68"/>
      <c r="BX54" s="68"/>
      <c r="BY54" s="68"/>
    </row>
    <row r="55" spans="1:77" x14ac:dyDescent="0.25">
      <c r="A55" s="68"/>
      <c r="B55" s="22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227"/>
      <c r="Z55" s="227"/>
      <c r="AA55" s="227"/>
      <c r="AB55" s="227"/>
      <c r="AC55" s="227"/>
      <c r="AD55" s="227"/>
      <c r="AE55" s="227"/>
      <c r="AF55" s="227"/>
      <c r="AG55" s="334"/>
      <c r="AH55" s="334"/>
      <c r="AI55" s="334"/>
      <c r="AJ55" s="334"/>
      <c r="AK55" s="334"/>
      <c r="AL55" s="334"/>
      <c r="AM55" s="334"/>
      <c r="AN55" s="334"/>
      <c r="AO55" s="334"/>
      <c r="AP55" s="334"/>
      <c r="AQ55" s="334"/>
      <c r="AR55" s="334"/>
      <c r="AS55" s="334"/>
      <c r="AT55" s="334"/>
      <c r="AU55" s="334"/>
      <c r="AV55" s="334"/>
      <c r="AW55" s="334"/>
      <c r="AX55" s="334"/>
      <c r="AY55" s="334"/>
      <c r="AZ55" s="334"/>
      <c r="BA55" s="334"/>
      <c r="BB55" s="334"/>
      <c r="BC55" s="334"/>
      <c r="BD55" s="334"/>
      <c r="BE55" s="334"/>
      <c r="BF55" s="334"/>
      <c r="BG55" s="334"/>
      <c r="BH55" s="334"/>
      <c r="BI55" s="334"/>
      <c r="BJ55" s="334"/>
      <c r="BK55" s="334"/>
      <c r="BL55" s="334"/>
      <c r="BM55" s="334"/>
      <c r="BN55" s="334"/>
      <c r="BO55" s="334"/>
      <c r="BP55" s="334"/>
      <c r="BQ55" s="334"/>
      <c r="BR55" s="334"/>
      <c r="BS55" s="334"/>
      <c r="BT55" s="68"/>
      <c r="BU55" s="68"/>
      <c r="BV55" s="68"/>
      <c r="BW55" s="68"/>
      <c r="BX55" s="68"/>
      <c r="BY55" s="68"/>
    </row>
    <row r="56" spans="1:77" x14ac:dyDescent="0.25">
      <c r="A56" s="68"/>
      <c r="B56" s="22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68"/>
      <c r="BU56" s="68"/>
      <c r="BV56" s="68"/>
      <c r="BW56" s="68"/>
      <c r="BX56" s="68"/>
      <c r="BY56" s="68"/>
    </row>
    <row r="57" spans="1:77" x14ac:dyDescent="0.25">
      <c r="A57" s="68"/>
      <c r="B57" s="227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68"/>
      <c r="BU57" s="68"/>
      <c r="BV57" s="68"/>
      <c r="BW57" s="68"/>
      <c r="BX57" s="68"/>
      <c r="BY57" s="68"/>
    </row>
    <row r="58" spans="1:77" x14ac:dyDescent="0.25">
      <c r="A58" s="68"/>
      <c r="B58" s="22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334"/>
      <c r="AG58" s="334"/>
      <c r="AH58" s="334"/>
      <c r="AI58" s="334"/>
      <c r="AJ58" s="334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68"/>
      <c r="BU58" s="68"/>
      <c r="BV58" s="68"/>
      <c r="BW58" s="68"/>
      <c r="BX58" s="68"/>
      <c r="BY58" s="68"/>
    </row>
    <row r="59" spans="1:77" x14ac:dyDescent="0.25">
      <c r="A59" s="68"/>
      <c r="B59" s="227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68"/>
      <c r="BU59" s="68"/>
      <c r="BV59" s="68"/>
      <c r="BW59" s="68"/>
      <c r="BX59" s="68"/>
      <c r="BY59" s="68"/>
    </row>
    <row r="60" spans="1:77" x14ac:dyDescent="0.25">
      <c r="A60" s="68"/>
      <c r="B60" s="227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334"/>
      <c r="AG60" s="334"/>
      <c r="AH60" s="334"/>
      <c r="AI60" s="334"/>
      <c r="AJ60" s="334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68"/>
      <c r="BU60" s="68"/>
      <c r="BV60" s="68"/>
      <c r="BW60" s="68"/>
      <c r="BX60" s="68"/>
      <c r="BY60" s="68"/>
    </row>
    <row r="61" spans="1:77" x14ac:dyDescent="0.25">
      <c r="A61" s="68"/>
      <c r="B61" s="22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334"/>
      <c r="AG61" s="334"/>
      <c r="AH61" s="334"/>
      <c r="AI61" s="334"/>
      <c r="AJ61" s="334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68"/>
      <c r="BU61" s="68"/>
      <c r="BV61" s="68"/>
      <c r="BW61" s="68"/>
      <c r="BX61" s="68"/>
      <c r="BY61" s="68"/>
    </row>
    <row r="62" spans="1:77" x14ac:dyDescent="0.25">
      <c r="A62" s="68"/>
      <c r="B62" s="227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334"/>
      <c r="AG62" s="334"/>
      <c r="AH62" s="334"/>
      <c r="AI62" s="334"/>
      <c r="AJ62" s="334"/>
      <c r="AK62" s="334"/>
      <c r="AL62" s="334"/>
      <c r="AM62" s="334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4"/>
      <c r="BL62" s="334"/>
      <c r="BM62" s="334"/>
      <c r="BN62" s="334"/>
      <c r="BO62" s="334"/>
      <c r="BP62" s="334"/>
      <c r="BQ62" s="334"/>
      <c r="BR62" s="334"/>
      <c r="BS62" s="334"/>
      <c r="BT62" s="68"/>
      <c r="BU62" s="68"/>
      <c r="BV62" s="68"/>
      <c r="BW62" s="68"/>
      <c r="BX62" s="68"/>
      <c r="BY62" s="68"/>
    </row>
    <row r="63" spans="1:77" x14ac:dyDescent="0.25">
      <c r="A63" s="68"/>
      <c r="B63" s="227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334"/>
      <c r="AG63" s="334"/>
      <c r="AH63" s="334"/>
      <c r="AI63" s="334"/>
      <c r="AJ63" s="334"/>
      <c r="AK63" s="334"/>
      <c r="AL63" s="334"/>
      <c r="AM63" s="334"/>
      <c r="AN63" s="334"/>
      <c r="AO63" s="334"/>
      <c r="AP63" s="334"/>
      <c r="AQ63" s="334"/>
      <c r="AR63" s="334"/>
      <c r="AS63" s="334"/>
      <c r="AT63" s="334"/>
      <c r="AU63" s="334"/>
      <c r="AV63" s="334"/>
      <c r="AW63" s="334"/>
      <c r="AX63" s="334"/>
      <c r="AY63" s="334"/>
      <c r="AZ63" s="334"/>
      <c r="BA63" s="334"/>
      <c r="BB63" s="334"/>
      <c r="BC63" s="334"/>
      <c r="BD63" s="334"/>
      <c r="BE63" s="334"/>
      <c r="BF63" s="334"/>
      <c r="BG63" s="334"/>
      <c r="BH63" s="334"/>
      <c r="BI63" s="334"/>
      <c r="BJ63" s="334"/>
      <c r="BK63" s="334"/>
      <c r="BL63" s="334"/>
      <c r="BM63" s="334"/>
      <c r="BN63" s="334"/>
      <c r="BO63" s="334"/>
      <c r="BP63" s="334"/>
      <c r="BQ63" s="334"/>
      <c r="BR63" s="334"/>
      <c r="BS63" s="334"/>
      <c r="BT63" s="68"/>
      <c r="BU63" s="68"/>
      <c r="BV63" s="68"/>
      <c r="BW63" s="68"/>
      <c r="BX63" s="68"/>
      <c r="BY63" s="68"/>
    </row>
    <row r="64" spans="1:77" x14ac:dyDescent="0.25">
      <c r="A64" s="68"/>
      <c r="B64" s="22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334"/>
      <c r="AG64" s="334"/>
      <c r="AH64" s="334"/>
      <c r="AI64" s="334"/>
      <c r="AJ64" s="334"/>
      <c r="AK64" s="334"/>
      <c r="AL64" s="334"/>
      <c r="AM64" s="334"/>
      <c r="AN64" s="334"/>
      <c r="AO64" s="334"/>
      <c r="AP64" s="334"/>
      <c r="AQ64" s="334"/>
      <c r="AR64" s="334"/>
      <c r="AS64" s="334"/>
      <c r="AT64" s="334"/>
      <c r="AU64" s="334"/>
      <c r="AV64" s="334"/>
      <c r="AW64" s="334"/>
      <c r="AX64" s="334"/>
      <c r="AY64" s="334"/>
      <c r="AZ64" s="334"/>
      <c r="BA64" s="334"/>
      <c r="BB64" s="334"/>
      <c r="BC64" s="334"/>
      <c r="BD64" s="334"/>
      <c r="BE64" s="334"/>
      <c r="BF64" s="334"/>
      <c r="BG64" s="334"/>
      <c r="BH64" s="334"/>
      <c r="BI64" s="334"/>
      <c r="BJ64" s="334"/>
      <c r="BK64" s="334"/>
      <c r="BL64" s="334"/>
      <c r="BM64" s="334"/>
      <c r="BN64" s="334"/>
      <c r="BO64" s="334"/>
      <c r="BP64" s="334"/>
      <c r="BQ64" s="334"/>
      <c r="BR64" s="334"/>
      <c r="BS64" s="334"/>
      <c r="BT64" s="68"/>
      <c r="BU64" s="68"/>
      <c r="BV64" s="68"/>
      <c r="BW64" s="68"/>
      <c r="BX64" s="68"/>
      <c r="BY64" s="68"/>
    </row>
    <row r="65" spans="1:77" x14ac:dyDescent="0.25">
      <c r="A65" s="68"/>
      <c r="B65" s="227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334"/>
      <c r="AG65" s="334"/>
      <c r="AH65" s="334"/>
      <c r="AI65" s="334"/>
      <c r="AJ65" s="334"/>
      <c r="AK65" s="334"/>
      <c r="AL65" s="334"/>
      <c r="AM65" s="334"/>
      <c r="AN65" s="334"/>
      <c r="AO65" s="334"/>
      <c r="AP65" s="334"/>
      <c r="AQ65" s="334"/>
      <c r="AR65" s="334"/>
      <c r="AS65" s="334"/>
      <c r="AT65" s="334"/>
      <c r="AU65" s="334"/>
      <c r="AV65" s="334"/>
      <c r="AW65" s="334"/>
      <c r="AX65" s="334"/>
      <c r="AY65" s="334"/>
      <c r="AZ65" s="334"/>
      <c r="BA65" s="334"/>
      <c r="BB65" s="334"/>
      <c r="BC65" s="334"/>
      <c r="BD65" s="334"/>
      <c r="BE65" s="334"/>
      <c r="BF65" s="334"/>
      <c r="BG65" s="334"/>
      <c r="BH65" s="334"/>
      <c r="BI65" s="334"/>
      <c r="BJ65" s="334"/>
      <c r="BK65" s="334"/>
      <c r="BL65" s="334"/>
      <c r="BM65" s="334"/>
      <c r="BN65" s="334"/>
      <c r="BO65" s="334"/>
      <c r="BP65" s="334"/>
      <c r="BQ65" s="334"/>
      <c r="BR65" s="334"/>
      <c r="BS65" s="334"/>
      <c r="BT65" s="68"/>
      <c r="BU65" s="68"/>
      <c r="BV65" s="68"/>
      <c r="BW65" s="68"/>
      <c r="BX65" s="68"/>
      <c r="BY65" s="68"/>
    </row>
    <row r="66" spans="1:77" x14ac:dyDescent="0.25">
      <c r="A66" s="68"/>
      <c r="B66" s="227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334"/>
      <c r="AG66" s="334"/>
      <c r="AH66" s="334"/>
      <c r="AI66" s="334"/>
      <c r="AJ66" s="334"/>
      <c r="AK66" s="334"/>
      <c r="AL66" s="334"/>
      <c r="AM66" s="334"/>
      <c r="AN66" s="334"/>
      <c r="AO66" s="334"/>
      <c r="AP66" s="334"/>
      <c r="AQ66" s="334"/>
      <c r="AR66" s="334"/>
      <c r="AS66" s="334"/>
      <c r="AT66" s="334"/>
      <c r="AU66" s="334"/>
      <c r="AV66" s="334"/>
      <c r="AW66" s="334"/>
      <c r="AX66" s="334"/>
      <c r="AY66" s="334"/>
      <c r="AZ66" s="334"/>
      <c r="BA66" s="334"/>
      <c r="BB66" s="334"/>
      <c r="BC66" s="334"/>
      <c r="BD66" s="334"/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34"/>
      <c r="BQ66" s="334"/>
      <c r="BR66" s="334"/>
      <c r="BS66" s="334"/>
      <c r="BT66" s="68"/>
      <c r="BU66" s="68"/>
      <c r="BV66" s="68"/>
      <c r="BW66" s="68"/>
      <c r="BX66" s="68"/>
      <c r="BY66" s="68"/>
    </row>
    <row r="67" spans="1:77" x14ac:dyDescent="0.25">
      <c r="A67" s="68"/>
      <c r="B67" s="227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334"/>
      <c r="AG67" s="334"/>
      <c r="AH67" s="334"/>
      <c r="AI67" s="334"/>
      <c r="AJ67" s="334"/>
      <c r="AK67" s="334"/>
      <c r="AL67" s="334"/>
      <c r="AM67" s="334"/>
      <c r="AN67" s="334"/>
      <c r="AO67" s="334"/>
      <c r="AP67" s="334"/>
      <c r="AQ67" s="334"/>
      <c r="AR67" s="334"/>
      <c r="AS67" s="334"/>
      <c r="AT67" s="334"/>
      <c r="AU67" s="334"/>
      <c r="AV67" s="334"/>
      <c r="AW67" s="334"/>
      <c r="AX67" s="334"/>
      <c r="AY67" s="334"/>
      <c r="AZ67" s="334"/>
      <c r="BA67" s="334"/>
      <c r="BB67" s="334"/>
      <c r="BC67" s="334"/>
      <c r="BD67" s="334"/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34"/>
      <c r="BQ67" s="334"/>
      <c r="BR67" s="334"/>
      <c r="BS67" s="334"/>
      <c r="BT67" s="68"/>
      <c r="BU67" s="68"/>
      <c r="BV67" s="68"/>
      <c r="BW67" s="68"/>
      <c r="BX67" s="68"/>
      <c r="BY67" s="68"/>
    </row>
    <row r="68" spans="1:77" x14ac:dyDescent="0.25">
      <c r="A68" s="68"/>
      <c r="B68" s="22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334"/>
      <c r="AG68" s="334"/>
      <c r="AH68" s="334"/>
      <c r="AI68" s="334"/>
      <c r="AJ68" s="334"/>
      <c r="AK68" s="334"/>
      <c r="AL68" s="334"/>
      <c r="AM68" s="334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4"/>
      <c r="BL68" s="334"/>
      <c r="BM68" s="334"/>
      <c r="BN68" s="334"/>
      <c r="BO68" s="334"/>
      <c r="BP68" s="334"/>
      <c r="BQ68" s="334"/>
      <c r="BR68" s="334"/>
      <c r="BS68" s="334"/>
      <c r="BT68" s="68"/>
      <c r="BU68" s="68"/>
      <c r="BV68" s="68"/>
      <c r="BW68" s="68"/>
      <c r="BX68" s="68"/>
      <c r="BY68" s="68"/>
    </row>
    <row r="69" spans="1:77" x14ac:dyDescent="0.25">
      <c r="A69" s="68"/>
      <c r="B69" s="22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  <c r="AR69" s="334"/>
      <c r="AS69" s="334"/>
      <c r="AT69" s="334"/>
      <c r="AU69" s="334"/>
      <c r="AV69" s="334"/>
      <c r="AW69" s="334"/>
      <c r="AX69" s="334"/>
      <c r="AY69" s="334"/>
      <c r="AZ69" s="334"/>
      <c r="BA69" s="334"/>
      <c r="BB69" s="334"/>
      <c r="BC69" s="334"/>
      <c r="BD69" s="334"/>
      <c r="BE69" s="334"/>
      <c r="BF69" s="334"/>
      <c r="BG69" s="334"/>
      <c r="BH69" s="334"/>
      <c r="BI69" s="334"/>
      <c r="BJ69" s="334"/>
      <c r="BK69" s="334"/>
      <c r="BL69" s="334"/>
      <c r="BM69" s="334"/>
      <c r="BN69" s="334"/>
      <c r="BO69" s="334"/>
      <c r="BP69" s="334"/>
      <c r="BQ69" s="334"/>
      <c r="BR69" s="334"/>
      <c r="BS69" s="334"/>
      <c r="BT69" s="68"/>
      <c r="BU69" s="68"/>
      <c r="BV69" s="68"/>
      <c r="BW69" s="68"/>
      <c r="BX69" s="68"/>
      <c r="BY69" s="68"/>
    </row>
    <row r="70" spans="1:77" x14ac:dyDescent="0.25">
      <c r="A70" s="68"/>
      <c r="B70" s="227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334"/>
      <c r="AG70" s="334"/>
      <c r="AH70" s="334"/>
      <c r="AI70" s="334"/>
      <c r="AJ70" s="334"/>
      <c r="AK70" s="334"/>
      <c r="AL70" s="334"/>
      <c r="AM70" s="334"/>
      <c r="AN70" s="334"/>
      <c r="AO70" s="334"/>
      <c r="AP70" s="334"/>
      <c r="AQ70" s="334"/>
      <c r="AR70" s="334"/>
      <c r="AS70" s="334"/>
      <c r="AT70" s="334"/>
      <c r="AU70" s="334"/>
      <c r="AV70" s="334"/>
      <c r="AW70" s="334"/>
      <c r="AX70" s="334"/>
      <c r="AY70" s="334"/>
      <c r="AZ70" s="334"/>
      <c r="BA70" s="334"/>
      <c r="BB70" s="334"/>
      <c r="BC70" s="334"/>
      <c r="BD70" s="334"/>
      <c r="BE70" s="334"/>
      <c r="BF70" s="334"/>
      <c r="BG70" s="334"/>
      <c r="BH70" s="334"/>
      <c r="BI70" s="334"/>
      <c r="BJ70" s="334"/>
      <c r="BK70" s="334"/>
      <c r="BL70" s="334"/>
      <c r="BM70" s="334"/>
      <c r="BN70" s="334"/>
      <c r="BO70" s="334"/>
      <c r="BP70" s="334"/>
      <c r="BQ70" s="334"/>
      <c r="BR70" s="334"/>
      <c r="BS70" s="334"/>
      <c r="BT70" s="68"/>
      <c r="BU70" s="68"/>
      <c r="BV70" s="68"/>
      <c r="BW70" s="68"/>
      <c r="BX70" s="68"/>
      <c r="BY70" s="68"/>
    </row>
    <row r="71" spans="1:77" x14ac:dyDescent="0.25">
      <c r="A71" s="68"/>
      <c r="B71" s="22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334"/>
      <c r="AG71" s="334"/>
      <c r="AH71" s="334"/>
      <c r="AI71" s="334"/>
      <c r="AJ71" s="334"/>
      <c r="AK71" s="334"/>
      <c r="AL71" s="334"/>
      <c r="AM71" s="334"/>
      <c r="AN71" s="334"/>
      <c r="AO71" s="334"/>
      <c r="AP71" s="334"/>
      <c r="AQ71" s="334"/>
      <c r="AR71" s="334"/>
      <c r="AS71" s="334"/>
      <c r="AT71" s="334"/>
      <c r="AU71" s="334"/>
      <c r="AV71" s="334"/>
      <c r="AW71" s="334"/>
      <c r="AX71" s="334"/>
      <c r="AY71" s="334"/>
      <c r="AZ71" s="334"/>
      <c r="BA71" s="334"/>
      <c r="BB71" s="334"/>
      <c r="BC71" s="334"/>
      <c r="BD71" s="334"/>
      <c r="BE71" s="334"/>
      <c r="BF71" s="334"/>
      <c r="BG71" s="334"/>
      <c r="BH71" s="334"/>
      <c r="BI71" s="334"/>
      <c r="BJ71" s="334"/>
      <c r="BK71" s="334"/>
      <c r="BL71" s="334"/>
      <c r="BM71" s="334"/>
      <c r="BN71" s="334"/>
      <c r="BO71" s="334"/>
      <c r="BP71" s="334"/>
      <c r="BQ71" s="334"/>
      <c r="BR71" s="334"/>
      <c r="BS71" s="334"/>
      <c r="BT71" s="68"/>
      <c r="BU71" s="68"/>
      <c r="BV71" s="68"/>
      <c r="BW71" s="68"/>
      <c r="BX71" s="68"/>
      <c r="BY71" s="68"/>
    </row>
    <row r="72" spans="1:77" x14ac:dyDescent="0.25">
      <c r="A72" s="68"/>
      <c r="B72" s="22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334"/>
      <c r="AG72" s="334"/>
      <c r="AH72" s="334"/>
      <c r="AI72" s="334"/>
      <c r="AJ72" s="334"/>
      <c r="AK72" s="334"/>
      <c r="AL72" s="334"/>
      <c r="AM72" s="334"/>
      <c r="AN72" s="334"/>
      <c r="AO72" s="334"/>
      <c r="AP72" s="334"/>
      <c r="AQ72" s="334"/>
      <c r="AR72" s="334"/>
      <c r="AS72" s="334"/>
      <c r="AT72" s="334"/>
      <c r="AU72" s="334"/>
      <c r="AV72" s="334"/>
      <c r="AW72" s="334"/>
      <c r="AX72" s="334"/>
      <c r="AY72" s="334"/>
      <c r="AZ72" s="334"/>
      <c r="BA72" s="334"/>
      <c r="BB72" s="334"/>
      <c r="BC72" s="334"/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  <c r="BP72" s="334"/>
      <c r="BQ72" s="334"/>
      <c r="BR72" s="334"/>
      <c r="BS72" s="334"/>
      <c r="BT72" s="68"/>
      <c r="BU72" s="68"/>
      <c r="BV72" s="68"/>
      <c r="BW72" s="68"/>
      <c r="BX72" s="68"/>
      <c r="BY72" s="68"/>
    </row>
    <row r="73" spans="1:77" x14ac:dyDescent="0.25">
      <c r="A73" s="68"/>
      <c r="B73" s="227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334"/>
      <c r="AG73" s="334"/>
      <c r="AH73" s="334"/>
      <c r="AI73" s="334"/>
      <c r="AJ73" s="334"/>
      <c r="AK73" s="334"/>
      <c r="AL73" s="334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4"/>
      <c r="BD73" s="334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68"/>
      <c r="BU73" s="68"/>
      <c r="BV73" s="68"/>
      <c r="BW73" s="68"/>
      <c r="BX73" s="68"/>
      <c r="BY73" s="68"/>
    </row>
    <row r="74" spans="1:77" x14ac:dyDescent="0.25">
      <c r="A74" s="68"/>
      <c r="B74" s="227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334"/>
      <c r="AG74" s="334"/>
      <c r="AH74" s="334"/>
      <c r="AI74" s="334"/>
      <c r="AJ74" s="334"/>
      <c r="AK74" s="334"/>
      <c r="AL74" s="334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68"/>
      <c r="BU74" s="68"/>
      <c r="BV74" s="68"/>
      <c r="BW74" s="68"/>
      <c r="BX74" s="68"/>
      <c r="BY74" s="68"/>
    </row>
    <row r="75" spans="1:77" x14ac:dyDescent="0.25">
      <c r="A75" s="68"/>
      <c r="B75" s="227"/>
      <c r="C75" s="400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334"/>
      <c r="AG75" s="334"/>
      <c r="AH75" s="334"/>
      <c r="AI75" s="334"/>
      <c r="AJ75" s="334"/>
      <c r="AK75" s="334"/>
      <c r="AL75" s="334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4"/>
      <c r="BD75" s="334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68"/>
      <c r="BU75" s="68"/>
      <c r="BV75" s="68"/>
      <c r="BW75" s="68"/>
      <c r="BX75" s="68"/>
      <c r="BY75" s="68"/>
    </row>
    <row r="76" spans="1:77" x14ac:dyDescent="0.25">
      <c r="A76" s="68"/>
      <c r="B76" s="227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/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68"/>
      <c r="BU76" s="68"/>
      <c r="BV76" s="68"/>
      <c r="BW76" s="68"/>
      <c r="BX76" s="68"/>
      <c r="BY76" s="68"/>
    </row>
    <row r="77" spans="1:77" x14ac:dyDescent="0.25">
      <c r="A77" s="68"/>
      <c r="B77" s="22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334"/>
      <c r="AG77" s="334"/>
      <c r="AH77" s="334"/>
      <c r="AI77" s="334"/>
      <c r="AJ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68"/>
      <c r="BU77" s="68"/>
      <c r="BV77" s="68"/>
      <c r="BW77" s="68"/>
      <c r="BX77" s="68"/>
      <c r="BY77" s="68"/>
    </row>
    <row r="78" spans="1:77" x14ac:dyDescent="0.25">
      <c r="A78" s="68"/>
      <c r="B78" s="227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334"/>
      <c r="AG78" s="334"/>
      <c r="AH78" s="334"/>
      <c r="AI78" s="334"/>
      <c r="AJ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68"/>
      <c r="BU78" s="68"/>
      <c r="BV78" s="68"/>
      <c r="BW78" s="68"/>
      <c r="BX78" s="68"/>
      <c r="BY78" s="68"/>
    </row>
    <row r="79" spans="1:77" x14ac:dyDescent="0.25">
      <c r="A79" s="68"/>
      <c r="B79" s="22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68"/>
      <c r="BU79" s="68"/>
      <c r="BV79" s="68"/>
      <c r="BW79" s="68"/>
      <c r="BX79" s="68"/>
      <c r="BY79" s="68"/>
    </row>
    <row r="80" spans="1:77" x14ac:dyDescent="0.25">
      <c r="A80" s="68"/>
      <c r="B80" s="22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68"/>
      <c r="BU80" s="68"/>
      <c r="BV80" s="68"/>
      <c r="BW80" s="68"/>
      <c r="BX80" s="68"/>
      <c r="BY80" s="68"/>
    </row>
    <row r="81" spans="1:77" x14ac:dyDescent="0.25">
      <c r="A81" s="68"/>
      <c r="B81" s="22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334"/>
      <c r="AG81" s="334"/>
      <c r="AH81" s="334"/>
      <c r="AI81" s="334"/>
      <c r="AJ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68"/>
      <c r="BU81" s="68"/>
      <c r="BV81" s="68"/>
      <c r="BW81" s="68"/>
      <c r="BX81" s="68"/>
      <c r="BY81" s="68"/>
    </row>
    <row r="82" spans="1:77" x14ac:dyDescent="0.25">
      <c r="A82" s="68"/>
      <c r="B82" s="22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</row>
    <row r="83" spans="1:77" x14ac:dyDescent="0.25">
      <c r="A83" s="68"/>
      <c r="B83" s="22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</row>
    <row r="84" spans="1:77" x14ac:dyDescent="0.25">
      <c r="A84" s="68"/>
      <c r="B84" s="22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</row>
    <row r="85" spans="1:77" x14ac:dyDescent="0.25">
      <c r="A85" s="68"/>
      <c r="B85" s="227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</row>
    <row r="86" spans="1:77" x14ac:dyDescent="0.25">
      <c r="A86" s="68"/>
      <c r="B86" s="227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</row>
    <row r="87" spans="1:77" x14ac:dyDescent="0.25">
      <c r="A87" s="68"/>
      <c r="B87" s="227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</row>
    <row r="88" spans="1:77" x14ac:dyDescent="0.25">
      <c r="A88" s="68"/>
      <c r="B88" s="227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</row>
    <row r="89" spans="1:77" x14ac:dyDescent="0.25">
      <c r="A89" s="68"/>
      <c r="B89" s="227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</row>
    <row r="90" spans="1:77" x14ac:dyDescent="0.25">
      <c r="A90" s="68"/>
      <c r="B90" s="227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</row>
    <row r="91" spans="1:77" x14ac:dyDescent="0.25">
      <c r="A91" s="68"/>
      <c r="B91" s="227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</row>
    <row r="92" spans="1:77" x14ac:dyDescent="0.25">
      <c r="A92" s="68"/>
      <c r="B92" s="227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</row>
    <row r="93" spans="1:77" x14ac:dyDescent="0.25">
      <c r="A93" s="68"/>
      <c r="B93" s="227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</row>
    <row r="94" spans="1:77" x14ac:dyDescent="0.25">
      <c r="A94" s="68"/>
      <c r="B94" s="22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</row>
    <row r="95" spans="1:77" x14ac:dyDescent="0.25">
      <c r="A95" s="68"/>
      <c r="B95" s="22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</row>
    <row r="96" spans="1:77" x14ac:dyDescent="0.25">
      <c r="A96" s="68"/>
      <c r="B96" s="22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</row>
    <row r="97" spans="1:77" x14ac:dyDescent="0.25">
      <c r="A97" s="68"/>
      <c r="B97" s="22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</row>
    <row r="98" spans="1:77" x14ac:dyDescent="0.25">
      <c r="A98" s="68"/>
      <c r="B98" s="22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</row>
    <row r="99" spans="1:77" x14ac:dyDescent="0.25">
      <c r="A99" s="68"/>
      <c r="B99" s="22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</row>
    <row r="100" spans="1:77" x14ac:dyDescent="0.25">
      <c r="A100" s="68"/>
      <c r="B100" s="22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77" x14ac:dyDescent="0.25">
      <c r="A101" s="68"/>
      <c r="B101" s="22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</row>
    <row r="102" spans="1:77" x14ac:dyDescent="0.25">
      <c r="A102" s="68"/>
      <c r="B102" s="22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</row>
    <row r="103" spans="1:77" x14ac:dyDescent="0.25">
      <c r="A103" s="68"/>
      <c r="B103" s="22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</row>
    <row r="104" spans="1:77" x14ac:dyDescent="0.25">
      <c r="A104" s="68"/>
      <c r="B104" s="22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</row>
    <row r="105" spans="1:77" x14ac:dyDescent="0.25">
      <c r="A105" s="68"/>
      <c r="B105" s="22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</row>
    <row r="106" spans="1:77" x14ac:dyDescent="0.25">
      <c r="A106" s="68"/>
      <c r="B106" s="22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</row>
    <row r="107" spans="1:77" x14ac:dyDescent="0.25">
      <c r="A107" s="68"/>
      <c r="B107" s="22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</row>
    <row r="108" spans="1:77" x14ac:dyDescent="0.25">
      <c r="A108" s="68"/>
      <c r="B108" s="22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</row>
    <row r="109" spans="1:77" x14ac:dyDescent="0.25">
      <c r="A109" s="68"/>
      <c r="B109" s="22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</row>
    <row r="110" spans="1:77" x14ac:dyDescent="0.25">
      <c r="A110" s="68"/>
      <c r="B110" s="227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</row>
    <row r="111" spans="1:77" x14ac:dyDescent="0.25">
      <c r="A111" s="68"/>
      <c r="B111" s="227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</row>
    <row r="112" spans="1:77" x14ac:dyDescent="0.25">
      <c r="A112" s="68"/>
      <c r="B112" s="227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</row>
    <row r="113" spans="1:77" x14ac:dyDescent="0.25">
      <c r="A113" s="68"/>
      <c r="B113" s="22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</row>
    <row r="114" spans="1:77" x14ac:dyDescent="0.25">
      <c r="A114" s="68"/>
      <c r="B114" s="22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</row>
    <row r="115" spans="1:77" x14ac:dyDescent="0.25">
      <c r="A115" s="68"/>
      <c r="B115" s="227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</row>
    <row r="116" spans="1:77" x14ac:dyDescent="0.25">
      <c r="A116" s="68"/>
      <c r="B116" s="227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</row>
    <row r="117" spans="1:77" x14ac:dyDescent="0.25">
      <c r="A117" s="68"/>
      <c r="B117" s="227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</row>
    <row r="118" spans="1:77" x14ac:dyDescent="0.25">
      <c r="A118" s="68"/>
      <c r="B118" s="22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</row>
    <row r="119" spans="1:77" x14ac:dyDescent="0.25">
      <c r="A119" s="68"/>
      <c r="B119" s="227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</row>
    <row r="120" spans="1:77" x14ac:dyDescent="0.25">
      <c r="A120" s="68"/>
      <c r="B120" s="22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</row>
    <row r="121" spans="1:77" x14ac:dyDescent="0.25">
      <c r="A121" s="68"/>
      <c r="B121" s="227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</row>
    <row r="122" spans="1:77" x14ac:dyDescent="0.25">
      <c r="A122" s="68"/>
      <c r="B122" s="22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</row>
    <row r="123" spans="1:77" x14ac:dyDescent="0.25">
      <c r="A123" s="68"/>
      <c r="B123" s="227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</row>
    <row r="124" spans="1:77" x14ac:dyDescent="0.25">
      <c r="A124" s="68"/>
      <c r="B124" s="227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</row>
    <row r="125" spans="1:77" x14ac:dyDescent="0.25">
      <c r="A125" s="68"/>
      <c r="B125" s="22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</row>
    <row r="126" spans="1:77" x14ac:dyDescent="0.25">
      <c r="A126" s="68"/>
      <c r="B126" s="22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</row>
    <row r="127" spans="1:77" x14ac:dyDescent="0.25">
      <c r="A127" s="68"/>
      <c r="B127" s="22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</row>
    <row r="128" spans="1:77" x14ac:dyDescent="0.25">
      <c r="A128" s="68"/>
      <c r="B128" s="22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</row>
    <row r="129" spans="1:77" x14ac:dyDescent="0.25">
      <c r="A129" s="68"/>
      <c r="B129" s="227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</row>
    <row r="130" spans="1:77" x14ac:dyDescent="0.25">
      <c r="A130" s="68"/>
      <c r="B130" s="22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</row>
    <row r="131" spans="1:77" x14ac:dyDescent="0.25">
      <c r="A131" s="68"/>
      <c r="B131" s="22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</row>
    <row r="132" spans="1:77" x14ac:dyDescent="0.25">
      <c r="A132" s="68"/>
      <c r="B132" s="22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</row>
    <row r="133" spans="1:77" x14ac:dyDescent="0.25">
      <c r="A133" s="68"/>
      <c r="B133" s="227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</row>
    <row r="134" spans="1:77" x14ac:dyDescent="0.25">
      <c r="A134" s="68"/>
      <c r="B134" s="22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</row>
    <row r="135" spans="1:77" x14ac:dyDescent="0.25">
      <c r="A135" s="68"/>
      <c r="B135" s="227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</row>
    <row r="136" spans="1:77" x14ac:dyDescent="0.25">
      <c r="A136" s="68"/>
      <c r="B136" s="227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</row>
    <row r="137" spans="1:77" x14ac:dyDescent="0.25">
      <c r="A137" s="68"/>
      <c r="B137" s="227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</row>
    <row r="138" spans="1:77" x14ac:dyDescent="0.25">
      <c r="A138" s="68"/>
      <c r="B138" s="227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</row>
    <row r="139" spans="1:77" x14ac:dyDescent="0.25">
      <c r="A139" s="68"/>
      <c r="B139" s="227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</row>
    <row r="140" spans="1:77" x14ac:dyDescent="0.25">
      <c r="A140" s="68"/>
      <c r="B140" s="227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</row>
    <row r="141" spans="1:77" x14ac:dyDescent="0.25">
      <c r="A141" s="68"/>
      <c r="B141" s="227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68"/>
      <c r="BT141" s="68"/>
      <c r="BU141" s="68"/>
      <c r="BV141" s="68"/>
      <c r="BW141" s="68"/>
      <c r="BX141" s="68"/>
      <c r="BY141" s="68"/>
    </row>
    <row r="142" spans="1:77" x14ac:dyDescent="0.25">
      <c r="A142" s="68"/>
      <c r="B142" s="227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</row>
    <row r="143" spans="1:77" x14ac:dyDescent="0.25">
      <c r="A143" s="68"/>
      <c r="B143" s="22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</row>
    <row r="144" spans="1:77" x14ac:dyDescent="0.25">
      <c r="A144" s="68"/>
      <c r="B144" s="227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</row>
    <row r="145" spans="1:77" x14ac:dyDescent="0.25">
      <c r="A145" s="68"/>
      <c r="B145" s="227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68"/>
      <c r="BT145" s="68"/>
      <c r="BU145" s="68"/>
      <c r="BV145" s="68"/>
      <c r="BW145" s="68"/>
      <c r="BX145" s="68"/>
      <c r="BY145" s="68"/>
    </row>
    <row r="146" spans="1:77" x14ac:dyDescent="0.25">
      <c r="A146" s="68"/>
      <c r="B146" s="227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68"/>
      <c r="BT146" s="68"/>
      <c r="BU146" s="68"/>
      <c r="BV146" s="68"/>
      <c r="BW146" s="68"/>
      <c r="BX146" s="68"/>
      <c r="BY146" s="68"/>
    </row>
    <row r="147" spans="1:77" x14ac:dyDescent="0.25">
      <c r="A147" s="68"/>
      <c r="B147" s="22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68"/>
      <c r="BT147" s="68"/>
      <c r="BU147" s="68"/>
      <c r="BV147" s="68"/>
      <c r="BW147" s="68"/>
      <c r="BX147" s="68"/>
      <c r="BY147" s="68"/>
    </row>
    <row r="148" spans="1:77" x14ac:dyDescent="0.25">
      <c r="A148" s="68"/>
      <c r="B148" s="227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</row>
    <row r="149" spans="1:77" x14ac:dyDescent="0.25">
      <c r="A149" s="68"/>
      <c r="B149" s="227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</row>
    <row r="150" spans="1:77" x14ac:dyDescent="0.25">
      <c r="A150" s="68"/>
      <c r="B150" s="227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68"/>
      <c r="BT150" s="68"/>
      <c r="BU150" s="68"/>
      <c r="BV150" s="68"/>
      <c r="BW150" s="68"/>
      <c r="BX150" s="68"/>
      <c r="BY150" s="68"/>
    </row>
    <row r="151" spans="1:77" x14ac:dyDescent="0.25">
      <c r="A151" s="68"/>
      <c r="B151" s="227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68"/>
      <c r="BT151" s="68"/>
      <c r="BU151" s="68"/>
      <c r="BV151" s="68"/>
      <c r="BW151" s="68"/>
      <c r="BX151" s="68"/>
      <c r="BY151" s="68"/>
    </row>
    <row r="152" spans="1:77" x14ac:dyDescent="0.25">
      <c r="A152" s="68"/>
      <c r="B152" s="227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</row>
    <row r="153" spans="1:77" x14ac:dyDescent="0.25">
      <c r="A153" s="68"/>
      <c r="B153" s="227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</row>
    <row r="154" spans="1:77" x14ac:dyDescent="0.25">
      <c r="A154" s="68"/>
      <c r="B154" s="227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</row>
    <row r="155" spans="1:77" x14ac:dyDescent="0.25">
      <c r="A155" s="68"/>
      <c r="B155" s="227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</row>
    <row r="156" spans="1:77" x14ac:dyDescent="0.25">
      <c r="A156" s="68"/>
      <c r="B156" s="227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</row>
    <row r="157" spans="1:77" x14ac:dyDescent="0.25">
      <c r="A157" s="68"/>
      <c r="B157" s="227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</row>
    <row r="158" spans="1:77" x14ac:dyDescent="0.25">
      <c r="A158" s="68"/>
      <c r="B158" s="227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68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</row>
    <row r="159" spans="1:77" x14ac:dyDescent="0.25">
      <c r="A159" s="68"/>
      <c r="B159" s="227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</row>
    <row r="160" spans="1:77" x14ac:dyDescent="0.25">
      <c r="A160" s="68"/>
      <c r="B160" s="227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</row>
    <row r="161" spans="1:77" x14ac:dyDescent="0.25">
      <c r="A161" s="68"/>
      <c r="B161" s="227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</row>
    <row r="162" spans="1:77" x14ac:dyDescent="0.25">
      <c r="A162" s="68"/>
      <c r="B162" s="227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</row>
    <row r="163" spans="1:77" x14ac:dyDescent="0.25">
      <c r="A163" s="68"/>
      <c r="B163" s="227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</row>
    <row r="164" spans="1:77" x14ac:dyDescent="0.25">
      <c r="A164" s="68"/>
      <c r="B164" s="227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</row>
    <row r="165" spans="1:77" x14ac:dyDescent="0.25">
      <c r="A165" s="68"/>
      <c r="B165" s="227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</row>
    <row r="166" spans="1:77" x14ac:dyDescent="0.25">
      <c r="A166" s="68"/>
      <c r="B166" s="227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</row>
    <row r="167" spans="1:77" x14ac:dyDescent="0.25">
      <c r="A167" s="68"/>
      <c r="B167" s="227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</row>
    <row r="168" spans="1:77" x14ac:dyDescent="0.25">
      <c r="A168" s="68"/>
      <c r="B168" s="227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</row>
    <row r="169" spans="1:77" x14ac:dyDescent="0.25">
      <c r="A169" s="68"/>
      <c r="B169" s="22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68"/>
      <c r="BV169" s="68"/>
      <c r="BW169" s="68"/>
      <c r="BX169" s="68"/>
      <c r="BY169" s="68"/>
    </row>
    <row r="170" spans="1:77" x14ac:dyDescent="0.25">
      <c r="A170" s="68"/>
      <c r="B170" s="227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</row>
    <row r="171" spans="1:77" x14ac:dyDescent="0.25">
      <c r="A171" s="68"/>
      <c r="B171" s="227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/>
      <c r="AP171" s="68"/>
      <c r="AQ171" s="68"/>
      <c r="AR171" s="68"/>
      <c r="AS171" s="68"/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68"/>
      <c r="BV171" s="68"/>
      <c r="BW171" s="68"/>
      <c r="BX171" s="68"/>
      <c r="BY171" s="68"/>
    </row>
    <row r="172" spans="1:77" x14ac:dyDescent="0.25">
      <c r="A172" s="68"/>
      <c r="B172" s="227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68"/>
      <c r="BV172" s="68"/>
      <c r="BW172" s="68"/>
      <c r="BX172" s="68"/>
      <c r="BY172" s="68"/>
    </row>
    <row r="173" spans="1:77" x14ac:dyDescent="0.25">
      <c r="A173" s="68"/>
      <c r="B173" s="227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68"/>
      <c r="BT173" s="68"/>
      <c r="BU173" s="68"/>
      <c r="BV173" s="68"/>
      <c r="BW173" s="68"/>
      <c r="BX173" s="68"/>
      <c r="BY173" s="68"/>
    </row>
    <row r="174" spans="1:77" x14ac:dyDescent="0.25">
      <c r="A174" s="68"/>
      <c r="B174" s="227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68"/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68"/>
      <c r="BT174" s="68"/>
      <c r="BU174" s="68"/>
      <c r="BV174" s="68"/>
      <c r="BW174" s="68"/>
      <c r="BX174" s="68"/>
      <c r="BY174" s="68"/>
    </row>
    <row r="175" spans="1:77" x14ac:dyDescent="0.25">
      <c r="A175" s="68"/>
      <c r="B175" s="227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68"/>
      <c r="BT175" s="68"/>
      <c r="BU175" s="68"/>
      <c r="BV175" s="68"/>
      <c r="BW175" s="68"/>
      <c r="BX175" s="68"/>
      <c r="BY175" s="68"/>
    </row>
    <row r="176" spans="1:77" x14ac:dyDescent="0.25">
      <c r="A176" s="68"/>
      <c r="B176" s="227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68"/>
      <c r="BV176" s="68"/>
      <c r="BW176" s="68"/>
      <c r="BX176" s="68"/>
      <c r="BY176" s="68"/>
    </row>
    <row r="177" spans="1:77" x14ac:dyDescent="0.25">
      <c r="A177" s="68"/>
      <c r="B177" s="227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  <c r="AM177" s="68"/>
      <c r="AN177" s="68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68"/>
      <c r="BT177" s="68"/>
      <c r="BU177" s="68"/>
      <c r="BV177" s="68"/>
      <c r="BW177" s="68"/>
      <c r="BX177" s="68"/>
      <c r="BY177" s="68"/>
    </row>
    <row r="178" spans="1:77" x14ac:dyDescent="0.25">
      <c r="A178" s="68"/>
      <c r="B178" s="227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68"/>
      <c r="BT178" s="68"/>
      <c r="BU178" s="68"/>
      <c r="BV178" s="68"/>
      <c r="BW178" s="68"/>
      <c r="BX178" s="68"/>
      <c r="BY178" s="68"/>
    </row>
    <row r="179" spans="1:77" x14ac:dyDescent="0.25">
      <c r="A179" s="68"/>
      <c r="B179" s="227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68"/>
      <c r="BT179" s="68"/>
      <c r="BU179" s="68"/>
      <c r="BV179" s="68"/>
      <c r="BW179" s="68"/>
      <c r="BX179" s="68"/>
      <c r="BY179" s="68"/>
    </row>
    <row r="180" spans="1:77" x14ac:dyDescent="0.25">
      <c r="A180" s="68"/>
      <c r="B180" s="227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68"/>
      <c r="AN180" s="68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</row>
    <row r="181" spans="1:77" x14ac:dyDescent="0.25">
      <c r="A181" s="68"/>
      <c r="B181" s="227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68"/>
      <c r="BT181" s="68"/>
      <c r="BU181" s="68"/>
      <c r="BV181" s="68"/>
      <c r="BW181" s="68"/>
      <c r="BX181" s="68"/>
      <c r="BY181" s="68"/>
    </row>
    <row r="182" spans="1:77" x14ac:dyDescent="0.25">
      <c r="A182" s="68"/>
      <c r="B182" s="227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68"/>
      <c r="BV182" s="68"/>
      <c r="BW182" s="68"/>
      <c r="BX182" s="68"/>
      <c r="BY182" s="68"/>
    </row>
    <row r="183" spans="1:77" x14ac:dyDescent="0.25">
      <c r="A183" s="68"/>
      <c r="B183" s="227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68"/>
      <c r="BT183" s="68"/>
      <c r="BU183" s="68"/>
      <c r="BV183" s="68"/>
      <c r="BW183" s="68"/>
      <c r="BX183" s="68"/>
      <c r="BY183" s="68"/>
    </row>
    <row r="184" spans="1:77" x14ac:dyDescent="0.25">
      <c r="A184" s="68"/>
      <c r="B184" s="227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</row>
    <row r="185" spans="1:77" x14ac:dyDescent="0.25">
      <c r="A185" s="68"/>
      <c r="B185" s="227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68"/>
      <c r="BT185" s="68"/>
      <c r="BU185" s="68"/>
      <c r="BV185" s="68"/>
      <c r="BW185" s="68"/>
      <c r="BX185" s="68"/>
      <c r="BY185" s="68"/>
    </row>
    <row r="186" spans="1:77" x14ac:dyDescent="0.25">
      <c r="A186" s="68"/>
      <c r="B186" s="227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</row>
    <row r="187" spans="1:77" x14ac:dyDescent="0.25">
      <c r="A187" s="68"/>
      <c r="B187" s="227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  <c r="BT187" s="68"/>
      <c r="BU187" s="68"/>
      <c r="BV187" s="68"/>
      <c r="BW187" s="68"/>
      <c r="BX187" s="68"/>
      <c r="BY187" s="68"/>
    </row>
    <row r="188" spans="1:77" x14ac:dyDescent="0.25">
      <c r="A188" s="68"/>
      <c r="B188" s="227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68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68"/>
      <c r="BT188" s="68"/>
      <c r="BU188" s="68"/>
      <c r="BV188" s="68"/>
      <c r="BW188" s="68"/>
      <c r="BX188" s="68"/>
      <c r="BY188" s="68"/>
    </row>
    <row r="189" spans="1:77" x14ac:dyDescent="0.25">
      <c r="A189" s="68"/>
      <c r="B189" s="227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68"/>
      <c r="BM189" s="68"/>
      <c r="BN189" s="68"/>
      <c r="BO189" s="68"/>
      <c r="BP189" s="68"/>
      <c r="BQ189" s="68"/>
      <c r="BR189" s="68"/>
      <c r="BS189" s="68"/>
      <c r="BT189" s="68"/>
      <c r="BU189" s="68"/>
      <c r="BV189" s="68"/>
      <c r="BW189" s="68"/>
      <c r="BX189" s="68"/>
      <c r="BY189" s="68"/>
    </row>
    <row r="190" spans="1:77" x14ac:dyDescent="0.25">
      <c r="A190" s="68"/>
      <c r="B190" s="227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/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68"/>
      <c r="BV190" s="68"/>
      <c r="BW190" s="68"/>
      <c r="BX190" s="68"/>
      <c r="BY190" s="68"/>
    </row>
    <row r="191" spans="1:77" x14ac:dyDescent="0.25">
      <c r="A191" s="68"/>
      <c r="B191" s="227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68"/>
      <c r="BT191" s="68"/>
      <c r="BU191" s="68"/>
      <c r="BV191" s="68"/>
      <c r="BW191" s="68"/>
      <c r="BX191" s="68"/>
      <c r="BY191" s="68"/>
    </row>
    <row r="192" spans="1:77" x14ac:dyDescent="0.25">
      <c r="A192" s="68"/>
      <c r="B192" s="227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68"/>
      <c r="BV192" s="68"/>
      <c r="BW192" s="68"/>
      <c r="BX192" s="68"/>
      <c r="BY192" s="68"/>
    </row>
    <row r="193" spans="1:77" x14ac:dyDescent="0.25">
      <c r="A193" s="68"/>
      <c r="B193" s="227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68"/>
      <c r="BV193" s="68"/>
      <c r="BW193" s="68"/>
      <c r="BX193" s="68"/>
      <c r="BY193" s="68"/>
    </row>
    <row r="194" spans="1:77" x14ac:dyDescent="0.25">
      <c r="A194" s="68"/>
      <c r="B194" s="227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68"/>
      <c r="BT194" s="68"/>
      <c r="BU194" s="68"/>
      <c r="BV194" s="68"/>
      <c r="BW194" s="68"/>
      <c r="BX194" s="68"/>
      <c r="BY194" s="68"/>
    </row>
    <row r="195" spans="1:77" x14ac:dyDescent="0.25">
      <c r="A195" s="68"/>
      <c r="B195" s="227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68"/>
      <c r="BM195" s="68"/>
      <c r="BN195" s="68"/>
      <c r="BO195" s="68"/>
      <c r="BP195" s="68"/>
      <c r="BQ195" s="68"/>
      <c r="BR195" s="68"/>
      <c r="BS195" s="68"/>
      <c r="BT195" s="68"/>
      <c r="BU195" s="68"/>
      <c r="BV195" s="68"/>
      <c r="BW195" s="68"/>
      <c r="BX195" s="68"/>
      <c r="BY195" s="68"/>
    </row>
    <row r="196" spans="1:77" x14ac:dyDescent="0.25">
      <c r="A196" s="68"/>
      <c r="B196" s="227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  <c r="AM196" s="68"/>
      <c r="AN196" s="68"/>
      <c r="AO196" s="68"/>
      <c r="AP196" s="68"/>
      <c r="AQ196" s="68"/>
      <c r="AR196" s="68"/>
      <c r="AS196" s="68"/>
      <c r="AT196" s="68"/>
      <c r="AU196" s="68"/>
      <c r="AV196" s="68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68"/>
      <c r="BT196" s="68"/>
      <c r="BU196" s="68"/>
      <c r="BV196" s="68"/>
      <c r="BW196" s="68"/>
      <c r="BX196" s="68"/>
      <c r="BY196" s="68"/>
    </row>
    <row r="197" spans="1:77" x14ac:dyDescent="0.25">
      <c r="A197" s="68"/>
      <c r="B197" s="227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68"/>
      <c r="BT197" s="68"/>
      <c r="BU197" s="68"/>
      <c r="BV197" s="68"/>
      <c r="BW197" s="68"/>
      <c r="BX197" s="68"/>
      <c r="BY197" s="68"/>
    </row>
    <row r="198" spans="1:77" x14ac:dyDescent="0.25">
      <c r="A198" s="68"/>
      <c r="B198" s="227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  <c r="AM198" s="68"/>
      <c r="AN198" s="68"/>
      <c r="AO198" s="68"/>
      <c r="AP198" s="68"/>
      <c r="AQ198" s="68"/>
      <c r="AR198" s="68"/>
      <c r="AS198" s="68"/>
      <c r="AT198" s="68"/>
      <c r="AU198" s="68"/>
      <c r="AV198" s="68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68"/>
      <c r="BT198" s="68"/>
      <c r="BU198" s="68"/>
      <c r="BV198" s="68"/>
      <c r="BW198" s="68"/>
      <c r="BX198" s="68"/>
      <c r="BY198" s="68"/>
    </row>
    <row r="199" spans="1:77" x14ac:dyDescent="0.25">
      <c r="A199" s="68"/>
      <c r="B199" s="227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  <c r="AM199" s="68"/>
      <c r="AN199" s="68"/>
      <c r="AO199" s="68"/>
      <c r="AP199" s="68"/>
      <c r="AQ199" s="68"/>
      <c r="AR199" s="68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68"/>
      <c r="BT199" s="68"/>
      <c r="BU199" s="68"/>
      <c r="BV199" s="68"/>
      <c r="BW199" s="68"/>
      <c r="BX199" s="68"/>
      <c r="BY199" s="68"/>
    </row>
    <row r="200" spans="1:77" x14ac:dyDescent="0.25">
      <c r="A200" s="68"/>
      <c r="B200" s="227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  <c r="AM200" s="68"/>
      <c r="AN200" s="68"/>
      <c r="AO200" s="68"/>
      <c r="AP200" s="68"/>
      <c r="AQ200" s="68"/>
      <c r="AR200" s="68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68"/>
      <c r="BT200" s="68"/>
      <c r="BU200" s="68"/>
      <c r="BV200" s="68"/>
      <c r="BW200" s="68"/>
      <c r="BX200" s="68"/>
      <c r="BY200" s="68"/>
    </row>
    <row r="201" spans="1:77" x14ac:dyDescent="0.25">
      <c r="A201" s="68"/>
      <c r="B201" s="227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  <c r="AM201" s="68"/>
      <c r="AN201" s="68"/>
      <c r="AO201" s="68"/>
      <c r="AP201" s="68"/>
      <c r="AQ201" s="68"/>
      <c r="AR201" s="68"/>
      <c r="AS201" s="68"/>
      <c r="AT201" s="68"/>
      <c r="AU201" s="68"/>
      <c r="AV201" s="68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68"/>
      <c r="BT201" s="68"/>
      <c r="BU201" s="68"/>
      <c r="BV201" s="68"/>
      <c r="BW201" s="68"/>
      <c r="BX201" s="68"/>
      <c r="BY201" s="68"/>
    </row>
    <row r="202" spans="1:77" x14ac:dyDescent="0.25">
      <c r="A202" s="68"/>
      <c r="B202" s="227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  <c r="AM202" s="68"/>
      <c r="AN202" s="68"/>
      <c r="AO202" s="68"/>
      <c r="AP202" s="68"/>
      <c r="AQ202" s="68"/>
      <c r="AR202" s="68"/>
      <c r="AS202" s="68"/>
      <c r="AT202" s="68"/>
      <c r="AU202" s="68"/>
      <c r="AV202" s="68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68"/>
      <c r="BT202" s="68"/>
      <c r="BU202" s="68"/>
      <c r="BV202" s="68"/>
      <c r="BW202" s="68"/>
      <c r="BX202" s="68"/>
      <c r="BY202" s="68"/>
    </row>
    <row r="203" spans="1:77" x14ac:dyDescent="0.25">
      <c r="A203" s="68"/>
      <c r="B203" s="227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  <c r="AM203" s="68"/>
      <c r="AN203" s="68"/>
      <c r="AO203" s="68"/>
      <c r="AP203" s="68"/>
      <c r="AQ203" s="68"/>
      <c r="AR203" s="68"/>
      <c r="AS203" s="68"/>
      <c r="AT203" s="68"/>
      <c r="AU203" s="68"/>
      <c r="AV203" s="68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68"/>
      <c r="BT203" s="68"/>
      <c r="BU203" s="68"/>
      <c r="BV203" s="68"/>
      <c r="BW203" s="68"/>
      <c r="BX203" s="68"/>
      <c r="BY203" s="68"/>
    </row>
    <row r="204" spans="1:77" x14ac:dyDescent="0.25">
      <c r="A204" s="68"/>
      <c r="B204" s="227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</row>
    <row r="205" spans="1:77" x14ac:dyDescent="0.25">
      <c r="A205" s="68"/>
      <c r="B205" s="227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68"/>
      <c r="BT205" s="68"/>
      <c r="BU205" s="68"/>
      <c r="BV205" s="68"/>
      <c r="BW205" s="68"/>
      <c r="BX205" s="68"/>
      <c r="BY205" s="68"/>
    </row>
    <row r="206" spans="1:77" x14ac:dyDescent="0.25">
      <c r="A206" s="68"/>
      <c r="B206" s="227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68"/>
      <c r="AN206" s="68"/>
      <c r="AO206" s="68"/>
      <c r="AP206" s="68"/>
      <c r="AQ206" s="68"/>
      <c r="AR206" s="68"/>
      <c r="AS206" s="68"/>
      <c r="AT206" s="68"/>
      <c r="AU206" s="68"/>
      <c r="AV206" s="68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68"/>
      <c r="BT206" s="68"/>
      <c r="BU206" s="68"/>
      <c r="BV206" s="68"/>
      <c r="BW206" s="68"/>
      <c r="BX206" s="68"/>
      <c r="BY206" s="68"/>
    </row>
    <row r="207" spans="1:77" x14ac:dyDescent="0.25">
      <c r="A207" s="68"/>
      <c r="B207" s="401"/>
      <c r="C207" s="402"/>
      <c r="D207" s="402"/>
      <c r="E207" s="402"/>
      <c r="F207" s="402"/>
      <c r="G207" s="402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68"/>
      <c r="AQ207" s="68"/>
      <c r="AR207" s="68"/>
      <c r="AS207" s="68"/>
      <c r="AT207" s="68"/>
      <c r="AU207" s="68"/>
      <c r="AV207" s="68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68"/>
      <c r="BT207" s="68"/>
      <c r="BU207" s="68"/>
      <c r="BV207" s="68"/>
      <c r="BW207" s="68"/>
      <c r="BX207" s="68"/>
      <c r="BY207" s="68"/>
    </row>
    <row r="208" spans="1:77" x14ac:dyDescent="0.25">
      <c r="A208" s="68"/>
      <c r="B208" s="227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  <c r="BS208" s="68"/>
      <c r="BT208" s="68"/>
      <c r="BU208" s="68"/>
      <c r="BV208" s="68"/>
      <c r="BW208" s="68"/>
      <c r="BX208" s="68"/>
      <c r="BY208" s="68"/>
    </row>
    <row r="209" spans="1:77" x14ac:dyDescent="0.25">
      <c r="A209" s="68"/>
      <c r="B209" s="227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  <c r="AM209" s="68"/>
      <c r="AN209" s="68"/>
      <c r="AO209" s="68"/>
      <c r="AP209" s="68"/>
      <c r="AQ209" s="68"/>
      <c r="AR209" s="68"/>
      <c r="AS209" s="68"/>
      <c r="AT209" s="68"/>
      <c r="AU209" s="68"/>
      <c r="AV209" s="68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68"/>
      <c r="BT209" s="68"/>
      <c r="BU209" s="68"/>
      <c r="BV209" s="68"/>
      <c r="BW209" s="68"/>
      <c r="BX209" s="68"/>
      <c r="BY209" s="68"/>
    </row>
    <row r="210" spans="1:77" x14ac:dyDescent="0.25">
      <c r="A210" s="68"/>
      <c r="B210" s="227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  <c r="AM210" s="68"/>
      <c r="AN210" s="68"/>
      <c r="AO210" s="68"/>
      <c r="AP210" s="68"/>
      <c r="AQ210" s="68"/>
      <c r="AR210" s="68"/>
      <c r="AS210" s="68"/>
      <c r="AT210" s="68"/>
      <c r="AU210" s="68"/>
      <c r="AV210" s="68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68"/>
      <c r="BT210" s="68"/>
      <c r="BU210" s="68"/>
      <c r="BV210" s="68"/>
      <c r="BW210" s="68"/>
      <c r="BX210" s="68"/>
      <c r="BY210" s="68"/>
    </row>
    <row r="211" spans="1:77" x14ac:dyDescent="0.25">
      <c r="A211" s="68"/>
      <c r="B211" s="227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  <c r="AM211" s="68"/>
      <c r="AN211" s="68"/>
      <c r="AO211" s="68"/>
      <c r="AP211" s="68"/>
      <c r="AQ211" s="68"/>
      <c r="AR211" s="68"/>
      <c r="AS211" s="68"/>
      <c r="AT211" s="68"/>
      <c r="AU211" s="68"/>
      <c r="AV211" s="68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68"/>
      <c r="BT211" s="68"/>
      <c r="BU211" s="68"/>
      <c r="BV211" s="68"/>
      <c r="BW211" s="68"/>
      <c r="BX211" s="68"/>
      <c r="BY211" s="68"/>
    </row>
    <row r="212" spans="1:77" x14ac:dyDescent="0.25">
      <c r="A212" s="68"/>
      <c r="B212" s="22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  <c r="AM212" s="68"/>
      <c r="AN212" s="68"/>
      <c r="AO212" s="68"/>
      <c r="AP212" s="68"/>
      <c r="AQ212" s="68"/>
      <c r="AR212" s="68"/>
      <c r="AS212" s="68"/>
      <c r="AT212" s="68"/>
      <c r="AU212" s="68"/>
      <c r="AV212" s="68"/>
      <c r="AW212" s="68"/>
      <c r="AX212" s="68"/>
      <c r="AY212" s="68"/>
      <c r="AZ212" s="68"/>
      <c r="BA212" s="68"/>
      <c r="BB212" s="68"/>
      <c r="BC212" s="68"/>
      <c r="BD212" s="68"/>
      <c r="BE212" s="68"/>
      <c r="BF212" s="68"/>
      <c r="BG212" s="68"/>
      <c r="BH212" s="68"/>
      <c r="BI212" s="68"/>
      <c r="BJ212" s="68"/>
      <c r="BK212" s="68"/>
      <c r="BL212" s="68"/>
      <c r="BM212" s="68"/>
      <c r="BN212" s="68"/>
      <c r="BO212" s="68"/>
      <c r="BP212" s="68"/>
      <c r="BQ212" s="68"/>
      <c r="BR212" s="68"/>
      <c r="BS212" s="68"/>
      <c r="BT212" s="68"/>
      <c r="BU212" s="68"/>
      <c r="BV212" s="68"/>
      <c r="BW212" s="68"/>
      <c r="BX212" s="68"/>
      <c r="BY212" s="68"/>
    </row>
    <row r="213" spans="1:77" x14ac:dyDescent="0.25">
      <c r="A213" s="68"/>
      <c r="B213" s="227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  <c r="AM213" s="68"/>
      <c r="AN213" s="68"/>
      <c r="AO213" s="68"/>
      <c r="AP213" s="68"/>
      <c r="AQ213" s="68"/>
      <c r="AR213" s="68"/>
      <c r="AS213" s="68"/>
      <c r="AT213" s="68"/>
      <c r="AU213" s="68"/>
      <c r="AV213" s="68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68"/>
      <c r="BT213" s="68"/>
      <c r="BU213" s="68"/>
      <c r="BV213" s="68"/>
      <c r="BW213" s="68"/>
      <c r="BX213" s="68"/>
      <c r="BY213" s="68"/>
    </row>
    <row r="214" spans="1:77" x14ac:dyDescent="0.25">
      <c r="A214" s="68"/>
      <c r="B214" s="227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68"/>
      <c r="BT214" s="68"/>
      <c r="BU214" s="68"/>
      <c r="BV214" s="68"/>
      <c r="BW214" s="68"/>
      <c r="BX214" s="68"/>
      <c r="BY214" s="68"/>
    </row>
    <row r="215" spans="1:77" x14ac:dyDescent="0.25">
      <c r="A215" s="68"/>
      <c r="B215" s="227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  <c r="AM215" s="68"/>
      <c r="AN215" s="68"/>
      <c r="AO215" s="68"/>
      <c r="AP215" s="68"/>
      <c r="AQ215" s="68"/>
      <c r="AR215" s="68"/>
      <c r="AS215" s="68"/>
      <c r="AT215" s="68"/>
      <c r="AU215" s="68"/>
      <c r="AV215" s="68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68"/>
      <c r="BT215" s="68"/>
      <c r="BU215" s="68"/>
      <c r="BV215" s="68"/>
      <c r="BW215" s="68"/>
      <c r="BX215" s="68"/>
      <c r="BY215" s="68"/>
    </row>
    <row r="216" spans="1:77" x14ac:dyDescent="0.25">
      <c r="A216" s="68"/>
      <c r="B216" s="227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  <c r="AM216" s="68"/>
      <c r="AN216" s="68"/>
      <c r="AO216" s="68"/>
      <c r="AP216" s="68"/>
      <c r="AQ216" s="68"/>
      <c r="AR216" s="68"/>
      <c r="AS216" s="68"/>
      <c r="AT216" s="68"/>
      <c r="AU216" s="68"/>
      <c r="AV216" s="68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68"/>
      <c r="BT216" s="68"/>
      <c r="BU216" s="68"/>
      <c r="BV216" s="68"/>
      <c r="BW216" s="68"/>
      <c r="BX216" s="68"/>
      <c r="BY216" s="68"/>
    </row>
    <row r="217" spans="1:77" x14ac:dyDescent="0.25">
      <c r="A217" s="68"/>
      <c r="B217" s="227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  <c r="BM217" s="68"/>
      <c r="BN217" s="68"/>
      <c r="BO217" s="68"/>
      <c r="BP217" s="68"/>
      <c r="BQ217" s="68"/>
      <c r="BR217" s="68"/>
      <c r="BS217" s="68"/>
      <c r="BT217" s="68"/>
      <c r="BU217" s="68"/>
      <c r="BV217" s="68"/>
      <c r="BW217" s="68"/>
      <c r="BX217" s="68"/>
      <c r="BY217" s="68"/>
    </row>
    <row r="218" spans="1:77" x14ac:dyDescent="0.25">
      <c r="A218" s="68"/>
      <c r="B218" s="227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  <c r="AM218" s="68"/>
      <c r="AN218" s="68"/>
      <c r="AO218" s="68"/>
      <c r="AP218" s="68"/>
      <c r="AQ218" s="68"/>
      <c r="AR218" s="68"/>
      <c r="AS218" s="68"/>
      <c r="AT218" s="68"/>
      <c r="AU218" s="68"/>
      <c r="AV218" s="68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68"/>
      <c r="BT218" s="68"/>
      <c r="BU218" s="68"/>
      <c r="BV218" s="68"/>
      <c r="BW218" s="68"/>
      <c r="BX218" s="68"/>
      <c r="BY218" s="68"/>
    </row>
    <row r="219" spans="1:77" x14ac:dyDescent="0.25">
      <c r="A219" s="68"/>
      <c r="B219" s="227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8"/>
      <c r="AU219" s="68"/>
      <c r="AV219" s="68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68"/>
      <c r="BT219" s="68"/>
      <c r="BU219" s="68"/>
      <c r="BV219" s="68"/>
      <c r="BW219" s="68"/>
      <c r="BX219" s="68"/>
      <c r="BY219" s="68"/>
    </row>
    <row r="220" spans="1:77" x14ac:dyDescent="0.25">
      <c r="A220" s="68"/>
      <c r="B220" s="227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  <c r="AM220" s="68"/>
      <c r="AN220" s="68"/>
      <c r="AO220" s="68"/>
      <c r="AP220" s="68"/>
      <c r="AQ220" s="68"/>
      <c r="AR220" s="68"/>
      <c r="AS220" s="68"/>
      <c r="AT220" s="68"/>
      <c r="AU220" s="68"/>
      <c r="AV220" s="68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68"/>
      <c r="BT220" s="68"/>
      <c r="BU220" s="68"/>
      <c r="BV220" s="68"/>
      <c r="BW220" s="68"/>
      <c r="BX220" s="68"/>
      <c r="BY220" s="68"/>
    </row>
    <row r="221" spans="1:77" x14ac:dyDescent="0.25">
      <c r="A221" s="68"/>
      <c r="B221" s="227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  <c r="AM221" s="68"/>
      <c r="AN221" s="68"/>
      <c r="AO221" s="68"/>
      <c r="AP221" s="68"/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68"/>
      <c r="BT221" s="68"/>
      <c r="BU221" s="68"/>
      <c r="BV221" s="68"/>
      <c r="BW221" s="68"/>
      <c r="BX221" s="68"/>
      <c r="BY221" s="68"/>
    </row>
    <row r="222" spans="1:77" x14ac:dyDescent="0.25">
      <c r="A222" s="68"/>
      <c r="B222" s="227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  <c r="BM222" s="68"/>
      <c r="BN222" s="68"/>
      <c r="BO222" s="68"/>
      <c r="BP222" s="68"/>
      <c r="BQ222" s="68"/>
      <c r="BR222" s="68"/>
      <c r="BS222" s="68"/>
      <c r="BT222" s="68"/>
      <c r="BU222" s="68"/>
      <c r="BV222" s="68"/>
      <c r="BW222" s="68"/>
      <c r="BX222" s="68"/>
      <c r="BY222" s="68"/>
    </row>
    <row r="223" spans="1:77" x14ac:dyDescent="0.25">
      <c r="A223" s="68"/>
      <c r="B223" s="227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  <c r="AM223" s="68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68"/>
      <c r="BT223" s="68"/>
      <c r="BU223" s="68"/>
      <c r="BV223" s="68"/>
      <c r="BW223" s="68"/>
      <c r="BX223" s="68"/>
      <c r="BY223" s="68"/>
    </row>
    <row r="224" spans="1:77" x14ac:dyDescent="0.25">
      <c r="A224" s="68"/>
      <c r="B224" s="227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  <c r="AM224" s="68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68"/>
      <c r="BT224" s="68"/>
      <c r="BU224" s="68"/>
      <c r="BV224" s="68"/>
      <c r="BW224" s="68"/>
      <c r="BX224" s="68"/>
      <c r="BY224" s="68"/>
    </row>
    <row r="225" spans="1:77" x14ac:dyDescent="0.25">
      <c r="A225" s="68"/>
      <c r="B225" s="227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</row>
    <row r="226" spans="1:77" x14ac:dyDescent="0.25">
      <c r="A226" s="68"/>
      <c r="B226" s="22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</row>
    <row r="227" spans="1:77" x14ac:dyDescent="0.25">
      <c r="A227" s="68"/>
      <c r="B227" s="227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</row>
    <row r="228" spans="1:77" x14ac:dyDescent="0.25">
      <c r="A228" s="68"/>
      <c r="B228" s="227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</row>
    <row r="229" spans="1:77" x14ac:dyDescent="0.25">
      <c r="A229" s="68"/>
      <c r="B229" s="227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</row>
    <row r="230" spans="1:77" x14ac:dyDescent="0.25">
      <c r="A230" s="68"/>
      <c r="B230" s="227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</row>
    <row r="231" spans="1:77" x14ac:dyDescent="0.25">
      <c r="A231" s="68"/>
      <c r="B231" s="227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</row>
    <row r="232" spans="1:77" x14ac:dyDescent="0.25">
      <c r="A232" s="68"/>
      <c r="B232" s="227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</row>
    <row r="233" spans="1:77" x14ac:dyDescent="0.25">
      <c r="A233" s="68"/>
      <c r="B233" s="227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</row>
    <row r="234" spans="1:77" x14ac:dyDescent="0.25">
      <c r="A234" s="68"/>
      <c r="B234" s="227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</row>
    <row r="235" spans="1:77" x14ac:dyDescent="0.25">
      <c r="A235" s="68"/>
      <c r="B235" s="227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  <c r="AM235" s="68"/>
      <c r="AN235" s="68"/>
      <c r="AO235" s="68"/>
      <c r="AP235" s="68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</row>
    <row r="236" spans="1:77" x14ac:dyDescent="0.25">
      <c r="A236" s="68"/>
      <c r="B236" s="227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  <c r="AM236" s="68"/>
      <c r="AN236" s="68"/>
      <c r="AO236" s="68"/>
      <c r="AP236" s="68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</row>
    <row r="237" spans="1:77" x14ac:dyDescent="0.25">
      <c r="A237" s="68"/>
      <c r="B237" s="227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  <c r="AM237" s="68"/>
      <c r="AN237" s="68"/>
      <c r="AO237" s="68"/>
      <c r="AP237" s="68"/>
      <c r="AQ237" s="68"/>
      <c r="AR237" s="68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68"/>
      <c r="BT237" s="68"/>
      <c r="BU237" s="68"/>
      <c r="BV237" s="68"/>
      <c r="BW237" s="68"/>
      <c r="BX237" s="68"/>
      <c r="BY237" s="68"/>
    </row>
    <row r="238" spans="1:77" x14ac:dyDescent="0.25">
      <c r="A238" s="68"/>
      <c r="B238" s="227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  <c r="AM238" s="68"/>
      <c r="AN238" s="68"/>
      <c r="AO238" s="68"/>
      <c r="AP238" s="68"/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68"/>
      <c r="BT238" s="68"/>
      <c r="BU238" s="68"/>
      <c r="BV238" s="68"/>
      <c r="BW238" s="68"/>
      <c r="BX238" s="68"/>
      <c r="BY238" s="68"/>
    </row>
    <row r="239" spans="1:77" x14ac:dyDescent="0.25">
      <c r="A239" s="68"/>
      <c r="B239" s="227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68"/>
      <c r="BT239" s="68"/>
      <c r="BU239" s="68"/>
      <c r="BV239" s="68"/>
      <c r="BW239" s="68"/>
      <c r="BX239" s="68"/>
      <c r="BY239" s="68"/>
    </row>
    <row r="240" spans="1:77" x14ac:dyDescent="0.25">
      <c r="A240" s="68"/>
      <c r="B240" s="227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  <c r="AM240" s="68"/>
      <c r="AN240" s="68"/>
      <c r="AO240" s="68"/>
      <c r="AP240" s="68"/>
      <c r="AQ240" s="68"/>
      <c r="AR240" s="68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68"/>
      <c r="BT240" s="68"/>
      <c r="BU240" s="68"/>
      <c r="BV240" s="68"/>
      <c r="BW240" s="68"/>
      <c r="BX240" s="68"/>
      <c r="BY240" s="68"/>
    </row>
    <row r="241" spans="1:77" x14ac:dyDescent="0.25">
      <c r="A241" s="68"/>
      <c r="B241" s="227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8"/>
      <c r="BG241" s="68"/>
      <c r="BH241" s="68"/>
      <c r="BI241" s="68"/>
      <c r="BJ241" s="68"/>
      <c r="BK241" s="68"/>
      <c r="BL241" s="68"/>
      <c r="BM241" s="68"/>
      <c r="BN241" s="68"/>
      <c r="BO241" s="68"/>
      <c r="BP241" s="68"/>
      <c r="BQ241" s="68"/>
      <c r="BR241" s="68"/>
      <c r="BS241" s="68"/>
      <c r="BT241" s="68"/>
      <c r="BU241" s="68"/>
      <c r="BV241" s="68"/>
      <c r="BW241" s="68"/>
      <c r="BX241" s="68"/>
      <c r="BY241" s="68"/>
    </row>
    <row r="242" spans="1:77" x14ac:dyDescent="0.25">
      <c r="A242" s="68"/>
      <c r="B242" s="227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  <c r="AM242" s="68"/>
      <c r="AN242" s="68"/>
      <c r="AO242" s="68"/>
      <c r="AP242" s="68"/>
      <c r="AQ242" s="68"/>
      <c r="AR242" s="68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68"/>
      <c r="BT242" s="68"/>
      <c r="BU242" s="68"/>
      <c r="BV242" s="68"/>
      <c r="BW242" s="68"/>
      <c r="BX242" s="68"/>
      <c r="BY242" s="68"/>
    </row>
    <row r="243" spans="1:77" x14ac:dyDescent="0.25">
      <c r="A243" s="68"/>
      <c r="B243" s="227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  <c r="AM243" s="68"/>
      <c r="AN243" s="68"/>
      <c r="AO243" s="68"/>
      <c r="AP243" s="68"/>
      <c r="AQ243" s="68"/>
      <c r="AR243" s="68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68"/>
      <c r="BT243" s="68"/>
      <c r="BU243" s="68"/>
      <c r="BV243" s="68"/>
      <c r="BW243" s="68"/>
      <c r="BX243" s="68"/>
      <c r="BY243" s="68"/>
    </row>
    <row r="244" spans="1:77" x14ac:dyDescent="0.25">
      <c r="A244" s="68"/>
      <c r="B244" s="227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  <c r="AM244" s="68"/>
      <c r="AN244" s="68"/>
      <c r="AO244" s="68"/>
      <c r="AP244" s="68"/>
      <c r="AQ244" s="68"/>
      <c r="AR244" s="68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68"/>
      <c r="BT244" s="68"/>
      <c r="BU244" s="68"/>
      <c r="BV244" s="68"/>
      <c r="BW244" s="68"/>
      <c r="BX244" s="68"/>
      <c r="BY244" s="68"/>
    </row>
    <row r="245" spans="1:77" x14ac:dyDescent="0.25">
      <c r="A245" s="68"/>
      <c r="B245" s="227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</row>
    <row r="246" spans="1:77" x14ac:dyDescent="0.25">
      <c r="A246" s="68"/>
      <c r="B246" s="227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</row>
    <row r="247" spans="1:77" x14ac:dyDescent="0.25">
      <c r="A247" s="68"/>
      <c r="B247" s="227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</row>
    <row r="248" spans="1:77" x14ac:dyDescent="0.25">
      <c r="A248" s="68"/>
      <c r="B248" s="227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</row>
    <row r="249" spans="1:77" x14ac:dyDescent="0.25">
      <c r="A249" s="68"/>
      <c r="B249" s="227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</row>
    <row r="250" spans="1:77" x14ac:dyDescent="0.25">
      <c r="A250" s="68"/>
      <c r="B250" s="227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</row>
    <row r="251" spans="1:77" x14ac:dyDescent="0.25">
      <c r="A251" s="68"/>
      <c r="B251" s="227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</row>
    <row r="252" spans="1:77" x14ac:dyDescent="0.25">
      <c r="A252" s="68"/>
      <c r="B252" s="227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</row>
    <row r="253" spans="1:77" x14ac:dyDescent="0.25">
      <c r="A253" s="68"/>
      <c r="B253" s="227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</row>
    <row r="254" spans="1:77" x14ac:dyDescent="0.25">
      <c r="A254" s="68"/>
      <c r="B254" s="227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</row>
    <row r="255" spans="1:77" x14ac:dyDescent="0.25">
      <c r="A255" s="68"/>
      <c r="B255" s="227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</row>
    <row r="256" spans="1:77" x14ac:dyDescent="0.25">
      <c r="A256" s="68"/>
      <c r="B256" s="227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</row>
    <row r="257" spans="1:77" x14ac:dyDescent="0.25">
      <c r="A257" s="68"/>
      <c r="B257" s="227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</row>
    <row r="258" spans="1:77" x14ac:dyDescent="0.25">
      <c r="A258" s="68"/>
      <c r="B258" s="227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</row>
    <row r="259" spans="1:77" x14ac:dyDescent="0.25">
      <c r="A259" s="68"/>
      <c r="B259" s="227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</row>
    <row r="260" spans="1:77" x14ac:dyDescent="0.25">
      <c r="A260" s="68"/>
      <c r="B260" s="227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</row>
    <row r="261" spans="1:77" x14ac:dyDescent="0.25">
      <c r="A261" s="68"/>
      <c r="B261" s="227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  <c r="AM261" s="68"/>
      <c r="AN261" s="68"/>
      <c r="AO261" s="68"/>
      <c r="AP261" s="68"/>
      <c r="AQ261" s="68"/>
      <c r="AR261" s="68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68"/>
      <c r="BT261" s="68"/>
      <c r="BU261" s="68"/>
      <c r="BV261" s="68"/>
      <c r="BW261" s="68"/>
      <c r="BX261" s="68"/>
      <c r="BY261" s="68"/>
    </row>
    <row r="262" spans="1:77" x14ac:dyDescent="0.25">
      <c r="A262" s="68"/>
      <c r="B262" s="227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  <c r="AM262" s="68"/>
      <c r="AN262" s="68"/>
      <c r="AO262" s="68"/>
      <c r="AP262" s="68"/>
      <c r="AQ262" s="68"/>
      <c r="AR262" s="68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68"/>
      <c r="BT262" s="68"/>
      <c r="BU262" s="68"/>
      <c r="BV262" s="68"/>
      <c r="BW262" s="68"/>
      <c r="BX262" s="68"/>
      <c r="BY262" s="68"/>
    </row>
    <row r="263" spans="1:77" x14ac:dyDescent="0.25">
      <c r="A263" s="68"/>
      <c r="B263" s="227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</row>
    <row r="264" spans="1:77" x14ac:dyDescent="0.25">
      <c r="A264" s="68"/>
      <c r="B264" s="227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  <c r="AM264" s="68"/>
      <c r="AN264" s="68"/>
      <c r="AO264" s="68"/>
      <c r="AP264" s="68"/>
      <c r="AQ264" s="68"/>
      <c r="AR264" s="68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68"/>
      <c r="BT264" s="68"/>
      <c r="BU264" s="68"/>
      <c r="BV264" s="68"/>
      <c r="BW264" s="68"/>
      <c r="BX264" s="68"/>
      <c r="BY264" s="68"/>
    </row>
    <row r="265" spans="1:77" x14ac:dyDescent="0.25">
      <c r="A265" s="68"/>
      <c r="B265" s="227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  <c r="AM265" s="68"/>
      <c r="AN265" s="68"/>
      <c r="AO265" s="68"/>
      <c r="AP265" s="68"/>
      <c r="AQ265" s="68"/>
      <c r="AR265" s="68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68"/>
      <c r="BT265" s="68"/>
      <c r="BU265" s="68"/>
      <c r="BV265" s="68"/>
      <c r="BW265" s="68"/>
      <c r="BX265" s="68"/>
      <c r="BY265" s="68"/>
    </row>
    <row r="266" spans="1:77" x14ac:dyDescent="0.25">
      <c r="A266" s="68"/>
      <c r="B266" s="227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  <c r="AM266" s="68"/>
      <c r="AN266" s="68"/>
      <c r="AO266" s="68"/>
      <c r="AP266" s="68"/>
      <c r="AQ266" s="68"/>
      <c r="AR266" s="68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68"/>
      <c r="BU266" s="68"/>
      <c r="BV266" s="68"/>
      <c r="BW266" s="68"/>
      <c r="BX266" s="68"/>
      <c r="BY266" s="68"/>
    </row>
    <row r="267" spans="1:77" x14ac:dyDescent="0.25">
      <c r="A267" s="68"/>
      <c r="B267" s="227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  <c r="AM267" s="68"/>
      <c r="AN267" s="68"/>
      <c r="AO267" s="68"/>
      <c r="AP267" s="68"/>
      <c r="AQ267" s="68"/>
      <c r="AR267" s="68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68"/>
      <c r="BU267" s="68"/>
      <c r="BV267" s="68"/>
      <c r="BW267" s="68"/>
      <c r="BX267" s="68"/>
      <c r="BY267" s="68"/>
    </row>
    <row r="268" spans="1:77" x14ac:dyDescent="0.25">
      <c r="A268" s="68"/>
      <c r="B268" s="227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</row>
    <row r="269" spans="1:77" x14ac:dyDescent="0.25">
      <c r="A269" s="68"/>
      <c r="B269" s="227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</row>
    <row r="270" spans="1:77" x14ac:dyDescent="0.25">
      <c r="A270" s="68"/>
      <c r="B270" s="227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</row>
    <row r="271" spans="1:77" x14ac:dyDescent="0.25">
      <c r="A271" s="68"/>
      <c r="B271" s="227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</row>
    <row r="272" spans="1:77" x14ac:dyDescent="0.25">
      <c r="A272" s="68"/>
      <c r="B272" s="227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</row>
    <row r="273" spans="1:77" x14ac:dyDescent="0.25">
      <c r="A273" s="68"/>
      <c r="B273" s="227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</row>
    <row r="274" spans="1:77" x14ac:dyDescent="0.25">
      <c r="A274" s="68"/>
      <c r="B274" s="227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</row>
    <row r="275" spans="1:77" x14ac:dyDescent="0.25">
      <c r="A275" s="68"/>
      <c r="B275" s="227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</row>
    <row r="276" spans="1:77" x14ac:dyDescent="0.25">
      <c r="A276" s="68"/>
      <c r="B276" s="227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</row>
    <row r="277" spans="1:77" x14ac:dyDescent="0.25">
      <c r="A277" s="68"/>
      <c r="B277" s="227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</row>
    <row r="278" spans="1:77" x14ac:dyDescent="0.25">
      <c r="A278" s="68"/>
      <c r="B278" s="227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</row>
    <row r="279" spans="1:77" x14ac:dyDescent="0.25">
      <c r="A279" s="68"/>
      <c r="B279" s="22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</row>
    <row r="280" spans="1:77" x14ac:dyDescent="0.25">
      <c r="A280" s="68"/>
      <c r="B280" s="227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</row>
    <row r="281" spans="1:77" x14ac:dyDescent="0.25">
      <c r="A281" s="68"/>
      <c r="B281" s="227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</row>
    <row r="282" spans="1:77" x14ac:dyDescent="0.25">
      <c r="A282" s="68"/>
      <c r="B282" s="227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</row>
    <row r="283" spans="1:77" x14ac:dyDescent="0.25">
      <c r="A283" s="68"/>
      <c r="B283" s="227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</row>
    <row r="284" spans="1:77" x14ac:dyDescent="0.25">
      <c r="A284" s="68"/>
      <c r="B284" s="227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</row>
    <row r="285" spans="1:77" x14ac:dyDescent="0.25">
      <c r="A285" s="68"/>
      <c r="B285" s="227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</row>
    <row r="286" spans="1:77" x14ac:dyDescent="0.25">
      <c r="A286" s="68"/>
      <c r="B286" s="227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</row>
    <row r="287" spans="1:77" x14ac:dyDescent="0.25">
      <c r="A287" s="68"/>
      <c r="B287" s="227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</row>
    <row r="288" spans="1:77" x14ac:dyDescent="0.25">
      <c r="A288" s="68"/>
      <c r="B288" s="227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</row>
    <row r="289" spans="1:77" x14ac:dyDescent="0.25">
      <c r="A289" s="68"/>
      <c r="B289" s="227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</row>
    <row r="290" spans="1:77" x14ac:dyDescent="0.25">
      <c r="A290" s="68"/>
      <c r="B290" s="22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</row>
    <row r="291" spans="1:77" x14ac:dyDescent="0.25">
      <c r="A291" s="68"/>
      <c r="B291" s="227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</row>
    <row r="292" spans="1:77" x14ac:dyDescent="0.25">
      <c r="A292" s="68"/>
      <c r="B292" s="22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</row>
    <row r="293" spans="1:77" x14ac:dyDescent="0.25">
      <c r="A293" s="68"/>
      <c r="B293" s="227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</row>
    <row r="294" spans="1:77" x14ac:dyDescent="0.25">
      <c r="A294" s="68"/>
      <c r="B294" s="227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</row>
    <row r="295" spans="1:77" x14ac:dyDescent="0.25">
      <c r="A295" s="68"/>
      <c r="B295" s="227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</row>
    <row r="296" spans="1:77" x14ac:dyDescent="0.25">
      <c r="A296" s="68"/>
      <c r="B296" s="227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</row>
    <row r="297" spans="1:77" x14ac:dyDescent="0.25">
      <c r="A297" s="68"/>
      <c r="B297" s="227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</row>
    <row r="298" spans="1:77" x14ac:dyDescent="0.25">
      <c r="A298" s="68"/>
      <c r="B298" s="227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</row>
    <row r="299" spans="1:77" x14ac:dyDescent="0.25">
      <c r="A299" s="68"/>
      <c r="B299" s="227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</row>
    <row r="300" spans="1:77" x14ac:dyDescent="0.25">
      <c r="A300" s="68"/>
      <c r="B300" s="227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</row>
    <row r="301" spans="1:77" x14ac:dyDescent="0.25">
      <c r="A301" s="68"/>
      <c r="B301" s="227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</row>
    <row r="302" spans="1:77" x14ac:dyDescent="0.25">
      <c r="A302" s="68"/>
      <c r="B302" s="227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</row>
    <row r="303" spans="1:77" x14ac:dyDescent="0.25">
      <c r="A303" s="68"/>
      <c r="B303" s="227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</row>
    <row r="304" spans="1:77" x14ac:dyDescent="0.25">
      <c r="A304" s="68"/>
      <c r="B304" s="227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</row>
    <row r="305" spans="1:77" x14ac:dyDescent="0.25">
      <c r="A305" s="68"/>
      <c r="B305" s="22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</row>
    <row r="306" spans="1:77" x14ac:dyDescent="0.25">
      <c r="A306" s="68"/>
      <c r="B306" s="227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</row>
    <row r="307" spans="1:77" x14ac:dyDescent="0.25">
      <c r="A307" s="68"/>
      <c r="B307" s="227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</row>
    <row r="308" spans="1:77" x14ac:dyDescent="0.25">
      <c r="A308" s="68"/>
      <c r="B308" s="227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</row>
    <row r="309" spans="1:77" x14ac:dyDescent="0.25">
      <c r="A309" s="68"/>
      <c r="B309" s="227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</row>
    <row r="310" spans="1:77" x14ac:dyDescent="0.25">
      <c r="A310" s="68"/>
      <c r="B310" s="227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</row>
    <row r="311" spans="1:77" x14ac:dyDescent="0.25">
      <c r="A311" s="68"/>
      <c r="B311" s="227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</row>
    <row r="312" spans="1:77" x14ac:dyDescent="0.25">
      <c r="A312" s="68"/>
      <c r="B312" s="227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</row>
    <row r="313" spans="1:77" x14ac:dyDescent="0.25">
      <c r="A313" s="68"/>
      <c r="B313" s="227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</row>
    <row r="314" spans="1:77" x14ac:dyDescent="0.25">
      <c r="A314" s="68"/>
      <c r="B314" s="227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  <c r="AM314" s="68"/>
      <c r="AN314" s="68"/>
      <c r="AO314" s="68"/>
      <c r="AP314" s="68"/>
      <c r="AQ314" s="68"/>
      <c r="AR314" s="68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8"/>
      <c r="BG314" s="68"/>
      <c r="BH314" s="68"/>
      <c r="BI314" s="68"/>
      <c r="BJ314" s="68"/>
      <c r="BK314" s="68"/>
      <c r="BL314" s="68"/>
      <c r="BM314" s="68"/>
      <c r="BN314" s="68"/>
      <c r="BO314" s="68"/>
      <c r="BP314" s="68"/>
      <c r="BQ314" s="68"/>
      <c r="BR314" s="68"/>
      <c r="BS314" s="68"/>
      <c r="BT314" s="68"/>
      <c r="BU314" s="68"/>
      <c r="BV314" s="68"/>
      <c r="BW314" s="68"/>
      <c r="BX314" s="68"/>
      <c r="BY314" s="68"/>
    </row>
    <row r="315" spans="1:77" x14ac:dyDescent="0.25">
      <c r="A315" s="68"/>
      <c r="B315" s="227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  <c r="AM315" s="68"/>
      <c r="AN315" s="68"/>
      <c r="AO315" s="68"/>
      <c r="AP315" s="68"/>
      <c r="AQ315" s="68"/>
      <c r="AR315" s="68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8"/>
      <c r="BG315" s="68"/>
      <c r="BH315" s="68"/>
      <c r="BI315" s="68"/>
      <c r="BJ315" s="68"/>
      <c r="BK315" s="68"/>
      <c r="BL315" s="68"/>
      <c r="BM315" s="68"/>
      <c r="BN315" s="68"/>
      <c r="BO315" s="68"/>
      <c r="BP315" s="68"/>
      <c r="BQ315" s="68"/>
      <c r="BR315" s="68"/>
      <c r="BS315" s="68"/>
      <c r="BT315" s="68"/>
      <c r="BU315" s="68"/>
      <c r="BV315" s="68"/>
      <c r="BW315" s="68"/>
      <c r="BX315" s="68"/>
      <c r="BY315" s="68"/>
    </row>
    <row r="316" spans="1:77" x14ac:dyDescent="0.25">
      <c r="A316" s="68"/>
      <c r="B316" s="227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  <c r="AM316" s="68"/>
      <c r="AN316" s="68"/>
      <c r="AO316" s="68"/>
      <c r="AP316" s="68"/>
      <c r="AQ316" s="68"/>
      <c r="AR316" s="68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8"/>
      <c r="BG316" s="68"/>
      <c r="BH316" s="68"/>
      <c r="BI316" s="68"/>
      <c r="BJ316" s="68"/>
      <c r="BK316" s="68"/>
      <c r="BL316" s="68"/>
      <c r="BM316" s="68"/>
      <c r="BN316" s="68"/>
      <c r="BO316" s="68"/>
      <c r="BP316" s="68"/>
      <c r="BQ316" s="68"/>
      <c r="BR316" s="68"/>
      <c r="BS316" s="68"/>
      <c r="BT316" s="68"/>
      <c r="BU316" s="68"/>
      <c r="BV316" s="68"/>
      <c r="BW316" s="68"/>
      <c r="BX316" s="68"/>
      <c r="BY316" s="68"/>
    </row>
    <row r="317" spans="1:77" x14ac:dyDescent="0.25">
      <c r="A317" s="68"/>
      <c r="B317" s="227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  <c r="AM317" s="68"/>
      <c r="AN317" s="68"/>
      <c r="AO317" s="68"/>
      <c r="AP317" s="68"/>
      <c r="AQ317" s="68"/>
      <c r="AR317" s="68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8"/>
      <c r="BG317" s="68"/>
      <c r="BH317" s="68"/>
      <c r="BI317" s="68"/>
      <c r="BJ317" s="68"/>
      <c r="BK317" s="68"/>
      <c r="BL317" s="68"/>
      <c r="BM317" s="68"/>
      <c r="BN317" s="68"/>
      <c r="BO317" s="68"/>
      <c r="BP317" s="68"/>
      <c r="BQ317" s="68"/>
      <c r="BR317" s="68"/>
      <c r="BS317" s="68"/>
      <c r="BT317" s="68"/>
      <c r="BU317" s="68"/>
      <c r="BV317" s="68"/>
      <c r="BW317" s="68"/>
      <c r="BX317" s="68"/>
      <c r="BY317" s="68"/>
    </row>
    <row r="318" spans="1:77" x14ac:dyDescent="0.25">
      <c r="A318" s="68"/>
      <c r="B318" s="22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  <c r="AL318" s="68"/>
      <c r="AM318" s="68"/>
      <c r="AN318" s="68"/>
      <c r="AO318" s="68"/>
      <c r="AP318" s="68"/>
      <c r="AQ318" s="68"/>
      <c r="AR318" s="68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8"/>
      <c r="BG318" s="68"/>
      <c r="BH318" s="68"/>
      <c r="BI318" s="68"/>
      <c r="BJ318" s="68"/>
      <c r="BK318" s="68"/>
      <c r="BL318" s="68"/>
      <c r="BM318" s="68"/>
      <c r="BN318" s="68"/>
      <c r="BO318" s="68"/>
      <c r="BP318" s="68"/>
      <c r="BQ318" s="68"/>
      <c r="BR318" s="68"/>
      <c r="BS318" s="68"/>
      <c r="BT318" s="68"/>
      <c r="BU318" s="68"/>
      <c r="BV318" s="68"/>
      <c r="BW318" s="68"/>
      <c r="BX318" s="68"/>
      <c r="BY318" s="68"/>
    </row>
    <row r="319" spans="1:77" x14ac:dyDescent="0.25">
      <c r="A319" s="68"/>
      <c r="B319" s="227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  <c r="AL319" s="68"/>
      <c r="AM319" s="68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8"/>
      <c r="BG319" s="68"/>
      <c r="BH319" s="68"/>
      <c r="BI319" s="68"/>
      <c r="BJ319" s="68"/>
      <c r="BK319" s="68"/>
      <c r="BL319" s="68"/>
      <c r="BM319" s="68"/>
      <c r="BN319" s="68"/>
      <c r="BO319" s="68"/>
      <c r="BP319" s="68"/>
      <c r="BQ319" s="68"/>
      <c r="BR319" s="68"/>
      <c r="BS319" s="68"/>
      <c r="BT319" s="68"/>
      <c r="BU319" s="68"/>
      <c r="BV319" s="68"/>
      <c r="BW319" s="68"/>
      <c r="BX319" s="68"/>
      <c r="BY319" s="68"/>
    </row>
    <row r="320" spans="1:77" x14ac:dyDescent="0.25">
      <c r="A320" s="68"/>
      <c r="B320" s="227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  <c r="AL320" s="68"/>
      <c r="AM320" s="68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8"/>
      <c r="BG320" s="68"/>
      <c r="BH320" s="68"/>
      <c r="BI320" s="68"/>
      <c r="BJ320" s="68"/>
      <c r="BK320" s="68"/>
      <c r="BL320" s="68"/>
      <c r="BM320" s="68"/>
      <c r="BN320" s="68"/>
      <c r="BO320" s="68"/>
      <c r="BP320" s="68"/>
      <c r="BQ320" s="68"/>
      <c r="BR320" s="68"/>
      <c r="BS320" s="68"/>
      <c r="BT320" s="68"/>
      <c r="BU320" s="68"/>
      <c r="BV320" s="68"/>
      <c r="BW320" s="68"/>
      <c r="BX320" s="68"/>
      <c r="BY320" s="68"/>
    </row>
    <row r="321" spans="1:77" x14ac:dyDescent="0.25">
      <c r="A321" s="68"/>
      <c r="B321" s="227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  <c r="AL321" s="68"/>
      <c r="AM321" s="68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8"/>
      <c r="BG321" s="68"/>
      <c r="BH321" s="68"/>
      <c r="BI321" s="68"/>
      <c r="BJ321" s="68"/>
      <c r="BK321" s="68"/>
      <c r="BL321" s="68"/>
      <c r="BM321" s="68"/>
      <c r="BN321" s="68"/>
      <c r="BO321" s="68"/>
      <c r="BP321" s="68"/>
      <c r="BQ321" s="68"/>
      <c r="BR321" s="68"/>
      <c r="BS321" s="68"/>
      <c r="BT321" s="68"/>
      <c r="BU321" s="68"/>
      <c r="BV321" s="68"/>
      <c r="BW321" s="68"/>
      <c r="BX321" s="68"/>
      <c r="BY321" s="68"/>
    </row>
    <row r="322" spans="1:77" x14ac:dyDescent="0.25">
      <c r="A322" s="68"/>
      <c r="B322" s="227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  <c r="AL322" s="68"/>
      <c r="AM322" s="68"/>
      <c r="AN322" s="68"/>
      <c r="AO322" s="68"/>
      <c r="AP322" s="68"/>
      <c r="AQ322" s="68"/>
      <c r="AR322" s="68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8"/>
      <c r="BG322" s="68"/>
      <c r="BH322" s="68"/>
      <c r="BI322" s="68"/>
      <c r="BJ322" s="68"/>
      <c r="BK322" s="68"/>
      <c r="BL322" s="68"/>
      <c r="BM322" s="68"/>
      <c r="BN322" s="68"/>
      <c r="BO322" s="68"/>
      <c r="BP322" s="68"/>
      <c r="BQ322" s="68"/>
      <c r="BR322" s="68"/>
      <c r="BS322" s="68"/>
      <c r="BT322" s="68"/>
      <c r="BU322" s="68"/>
      <c r="BV322" s="68"/>
      <c r="BW322" s="68"/>
      <c r="BX322" s="68"/>
      <c r="BY322" s="68"/>
    </row>
    <row r="323" spans="1:77" x14ac:dyDescent="0.25">
      <c r="A323" s="68"/>
      <c r="B323" s="227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  <c r="AL323" s="68"/>
      <c r="AM323" s="68"/>
      <c r="AN323" s="68"/>
      <c r="AO323" s="68"/>
      <c r="AP323" s="68"/>
      <c r="AQ323" s="68"/>
      <c r="AR323" s="68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8"/>
      <c r="BG323" s="68"/>
      <c r="BH323" s="68"/>
      <c r="BI323" s="68"/>
      <c r="BJ323" s="68"/>
      <c r="BK323" s="68"/>
      <c r="BL323" s="68"/>
      <c r="BM323" s="68"/>
      <c r="BN323" s="68"/>
      <c r="BO323" s="68"/>
      <c r="BP323" s="68"/>
      <c r="BQ323" s="68"/>
      <c r="BR323" s="68"/>
      <c r="BS323" s="68"/>
      <c r="BT323" s="68"/>
      <c r="BU323" s="68"/>
      <c r="BV323" s="68"/>
      <c r="BW323" s="68"/>
      <c r="BX323" s="68"/>
      <c r="BY323" s="68"/>
    </row>
    <row r="324" spans="1:77" x14ac:dyDescent="0.25">
      <c r="A324" s="68"/>
      <c r="B324" s="227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</row>
    <row r="325" spans="1:77" x14ac:dyDescent="0.25">
      <c r="A325" s="68"/>
      <c r="B325" s="227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</row>
    <row r="326" spans="1:77" x14ac:dyDescent="0.25">
      <c r="A326" s="68"/>
      <c r="B326" s="227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</row>
    <row r="327" spans="1:77" x14ac:dyDescent="0.25">
      <c r="A327" s="68"/>
      <c r="B327" s="227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</row>
    <row r="328" spans="1:77" x14ac:dyDescent="0.25">
      <c r="A328" s="68"/>
      <c r="B328" s="227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</row>
    <row r="329" spans="1:77" x14ac:dyDescent="0.25">
      <c r="A329" s="68"/>
      <c r="B329" s="227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</row>
    <row r="330" spans="1:77" x14ac:dyDescent="0.25">
      <c r="A330" s="68"/>
      <c r="B330" s="227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</row>
    <row r="331" spans="1:77" x14ac:dyDescent="0.25">
      <c r="A331" s="68"/>
      <c r="B331" s="22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</row>
    <row r="332" spans="1:77" x14ac:dyDescent="0.25">
      <c r="A332" s="68"/>
      <c r="B332" s="227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</row>
    <row r="333" spans="1:77" x14ac:dyDescent="0.25">
      <c r="A333" s="68"/>
      <c r="B333" s="227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</row>
    <row r="334" spans="1:77" x14ac:dyDescent="0.25">
      <c r="A334" s="68"/>
      <c r="B334" s="227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</row>
    <row r="335" spans="1:77" x14ac:dyDescent="0.25">
      <c r="A335" s="68"/>
      <c r="B335" s="227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</row>
    <row r="336" spans="1:77" x14ac:dyDescent="0.25">
      <c r="A336" s="68"/>
      <c r="B336" s="227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</row>
    <row r="337" spans="1:77" x14ac:dyDescent="0.25">
      <c r="A337" s="68"/>
      <c r="B337" s="227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</row>
    <row r="338" spans="1:77" x14ac:dyDescent="0.25">
      <c r="A338" s="68"/>
      <c r="B338" s="227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</row>
    <row r="339" spans="1:77" x14ac:dyDescent="0.25">
      <c r="A339" s="68"/>
      <c r="B339" s="227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</row>
    <row r="340" spans="1:77" x14ac:dyDescent="0.25">
      <c r="A340" s="68"/>
      <c r="B340" s="227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  <c r="AL340" s="68"/>
      <c r="AM340" s="68"/>
      <c r="AN340" s="68"/>
      <c r="AO340" s="68"/>
      <c r="AP340" s="68"/>
      <c r="AQ340" s="68"/>
      <c r="AR340" s="68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8"/>
      <c r="BG340" s="68"/>
      <c r="BH340" s="68"/>
      <c r="BI340" s="68"/>
      <c r="BJ340" s="68"/>
      <c r="BK340" s="68"/>
      <c r="BL340" s="68"/>
      <c r="BM340" s="68"/>
      <c r="BN340" s="68"/>
      <c r="BO340" s="68"/>
      <c r="BP340" s="68"/>
      <c r="BQ340" s="68"/>
      <c r="BR340" s="68"/>
      <c r="BS340" s="68"/>
      <c r="BT340" s="68"/>
      <c r="BU340" s="68"/>
      <c r="BV340" s="68"/>
      <c r="BW340" s="68"/>
      <c r="BX340" s="68"/>
      <c r="BY340" s="68"/>
    </row>
    <row r="341" spans="1:77" x14ac:dyDescent="0.25">
      <c r="A341" s="68"/>
      <c r="B341" s="227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  <c r="AL341" s="68"/>
      <c r="AM341" s="68"/>
      <c r="AN341" s="68"/>
      <c r="AO341" s="68"/>
      <c r="AP341" s="68"/>
      <c r="AQ341" s="68"/>
      <c r="AR341" s="68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8"/>
      <c r="BG341" s="68"/>
      <c r="BH341" s="68"/>
      <c r="BI341" s="68"/>
      <c r="BJ341" s="68"/>
      <c r="BK341" s="68"/>
      <c r="BL341" s="68"/>
      <c r="BM341" s="68"/>
      <c r="BN341" s="68"/>
      <c r="BO341" s="68"/>
      <c r="BP341" s="68"/>
      <c r="BQ341" s="68"/>
      <c r="BR341" s="68"/>
      <c r="BS341" s="68"/>
      <c r="BT341" s="68"/>
      <c r="BU341" s="68"/>
      <c r="BV341" s="68"/>
      <c r="BW341" s="68"/>
      <c r="BX341" s="68"/>
      <c r="BY341" s="68"/>
    </row>
    <row r="342" spans="1:77" x14ac:dyDescent="0.25">
      <c r="A342" s="68"/>
      <c r="B342" s="227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  <c r="AL342" s="68"/>
      <c r="AM342" s="68"/>
      <c r="AN342" s="68"/>
      <c r="AO342" s="68"/>
      <c r="AP342" s="68"/>
      <c r="AQ342" s="68"/>
      <c r="AR342" s="68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8"/>
      <c r="BG342" s="68"/>
      <c r="BH342" s="68"/>
      <c r="BI342" s="68"/>
      <c r="BJ342" s="68"/>
      <c r="BK342" s="68"/>
      <c r="BL342" s="68"/>
      <c r="BM342" s="68"/>
      <c r="BN342" s="68"/>
      <c r="BO342" s="68"/>
      <c r="BP342" s="68"/>
      <c r="BQ342" s="68"/>
      <c r="BR342" s="68"/>
      <c r="BS342" s="68"/>
      <c r="BT342" s="68"/>
      <c r="BU342" s="68"/>
      <c r="BV342" s="68"/>
      <c r="BW342" s="68"/>
      <c r="BX342" s="68"/>
      <c r="BY342" s="68"/>
    </row>
    <row r="343" spans="1:77" x14ac:dyDescent="0.25">
      <c r="A343" s="68"/>
      <c r="B343" s="227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  <c r="AL343" s="68"/>
      <c r="AM343" s="68"/>
      <c r="AN343" s="68"/>
      <c r="AO343" s="68"/>
      <c r="AP343" s="68"/>
      <c r="AQ343" s="68"/>
      <c r="AR343" s="68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8"/>
      <c r="BG343" s="68"/>
      <c r="BH343" s="68"/>
      <c r="BI343" s="68"/>
      <c r="BJ343" s="68"/>
      <c r="BK343" s="68"/>
      <c r="BL343" s="68"/>
      <c r="BM343" s="68"/>
      <c r="BN343" s="68"/>
      <c r="BO343" s="68"/>
      <c r="BP343" s="68"/>
      <c r="BQ343" s="68"/>
      <c r="BR343" s="68"/>
      <c r="BS343" s="68"/>
      <c r="BT343" s="68"/>
      <c r="BU343" s="68"/>
      <c r="BV343" s="68"/>
      <c r="BW343" s="68"/>
      <c r="BX343" s="68"/>
      <c r="BY343" s="68"/>
    </row>
    <row r="344" spans="1:77" x14ac:dyDescent="0.25">
      <c r="A344" s="68"/>
      <c r="B344" s="22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  <c r="AL344" s="68"/>
      <c r="AM344" s="68"/>
      <c r="AN344" s="68"/>
      <c r="AO344" s="68"/>
      <c r="AP344" s="68"/>
      <c r="AQ344" s="68"/>
      <c r="AR344" s="68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8"/>
      <c r="BG344" s="68"/>
      <c r="BH344" s="68"/>
      <c r="BI344" s="68"/>
      <c r="BJ344" s="68"/>
      <c r="BK344" s="68"/>
      <c r="BL344" s="68"/>
      <c r="BM344" s="68"/>
      <c r="BN344" s="68"/>
      <c r="BO344" s="68"/>
      <c r="BP344" s="68"/>
      <c r="BQ344" s="68"/>
      <c r="BR344" s="68"/>
      <c r="BS344" s="68"/>
      <c r="BT344" s="68"/>
      <c r="BU344" s="68"/>
      <c r="BV344" s="68"/>
      <c r="BW344" s="68"/>
      <c r="BX344" s="68"/>
      <c r="BY344" s="68"/>
    </row>
    <row r="345" spans="1:77" x14ac:dyDescent="0.25">
      <c r="A345" s="68"/>
      <c r="B345" s="227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  <c r="AL345" s="68"/>
      <c r="AM345" s="68"/>
      <c r="AN345" s="68"/>
      <c r="AO345" s="68"/>
      <c r="AP345" s="68"/>
      <c r="AQ345" s="68"/>
      <c r="AR345" s="68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8"/>
      <c r="BG345" s="68"/>
      <c r="BH345" s="68"/>
      <c r="BI345" s="68"/>
      <c r="BJ345" s="68"/>
      <c r="BK345" s="68"/>
      <c r="BL345" s="68"/>
      <c r="BM345" s="68"/>
      <c r="BN345" s="68"/>
      <c r="BO345" s="68"/>
      <c r="BP345" s="68"/>
      <c r="BQ345" s="68"/>
      <c r="BR345" s="68"/>
      <c r="BS345" s="68"/>
      <c r="BT345" s="68"/>
      <c r="BU345" s="68"/>
      <c r="BV345" s="68"/>
      <c r="BW345" s="68"/>
      <c r="BX345" s="68"/>
      <c r="BY345" s="68"/>
    </row>
    <row r="346" spans="1:77" x14ac:dyDescent="0.25">
      <c r="A346" s="68"/>
      <c r="B346" s="227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  <c r="AL346" s="68"/>
      <c r="AM346" s="68"/>
      <c r="AN346" s="68"/>
      <c r="AO346" s="68"/>
      <c r="AP346" s="68"/>
      <c r="AQ346" s="68"/>
      <c r="AR346" s="68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8"/>
      <c r="BG346" s="68"/>
      <c r="BH346" s="68"/>
      <c r="BI346" s="68"/>
      <c r="BJ346" s="68"/>
      <c r="BK346" s="68"/>
      <c r="BL346" s="68"/>
      <c r="BM346" s="68"/>
      <c r="BN346" s="68"/>
      <c r="BO346" s="68"/>
      <c r="BP346" s="68"/>
      <c r="BQ346" s="68"/>
      <c r="BR346" s="68"/>
      <c r="BS346" s="68"/>
      <c r="BT346" s="68"/>
      <c r="BU346" s="68"/>
      <c r="BV346" s="68"/>
      <c r="BW346" s="68"/>
      <c r="BX346" s="68"/>
      <c r="BY346" s="68"/>
    </row>
    <row r="347" spans="1:77" x14ac:dyDescent="0.25">
      <c r="A347" s="68"/>
      <c r="B347" s="227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  <c r="AL347" s="68"/>
      <c r="AM347" s="68"/>
      <c r="AN347" s="68"/>
      <c r="AO347" s="68"/>
      <c r="AP347" s="68"/>
      <c r="AQ347" s="68"/>
      <c r="AR347" s="68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8"/>
      <c r="BG347" s="68"/>
      <c r="BH347" s="68"/>
      <c r="BI347" s="68"/>
      <c r="BJ347" s="68"/>
      <c r="BK347" s="68"/>
      <c r="BL347" s="68"/>
      <c r="BM347" s="68"/>
      <c r="BN347" s="68"/>
      <c r="BO347" s="68"/>
      <c r="BP347" s="68"/>
      <c r="BQ347" s="68"/>
      <c r="BR347" s="68"/>
      <c r="BS347" s="68"/>
      <c r="BT347" s="68"/>
      <c r="BU347" s="68"/>
      <c r="BV347" s="68"/>
      <c r="BW347" s="68"/>
      <c r="BX347" s="68"/>
      <c r="BY347" s="68"/>
    </row>
    <row r="348" spans="1:77" x14ac:dyDescent="0.25">
      <c r="A348" s="68"/>
      <c r="B348" s="227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  <c r="AL348" s="68"/>
      <c r="AM348" s="68"/>
      <c r="AN348" s="68"/>
      <c r="AO348" s="68"/>
      <c r="AP348" s="68"/>
      <c r="AQ348" s="68"/>
      <c r="AR348" s="68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8"/>
      <c r="BG348" s="68"/>
      <c r="BH348" s="68"/>
      <c r="BI348" s="68"/>
      <c r="BJ348" s="68"/>
      <c r="BK348" s="68"/>
      <c r="BL348" s="68"/>
      <c r="BM348" s="68"/>
      <c r="BN348" s="68"/>
      <c r="BO348" s="68"/>
      <c r="BP348" s="68"/>
      <c r="BQ348" s="68"/>
      <c r="BR348" s="68"/>
      <c r="BS348" s="68"/>
      <c r="BT348" s="68"/>
      <c r="BU348" s="68"/>
      <c r="BV348" s="68"/>
      <c r="BW348" s="68"/>
      <c r="BX348" s="68"/>
      <c r="BY348" s="68"/>
    </row>
    <row r="349" spans="1:77" x14ac:dyDescent="0.25">
      <c r="A349" s="68"/>
      <c r="B349" s="227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  <c r="AL349" s="68"/>
      <c r="AM349" s="68"/>
      <c r="AN349" s="68"/>
      <c r="AO349" s="68"/>
      <c r="AP349" s="68"/>
      <c r="AQ349" s="68"/>
      <c r="AR349" s="68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8"/>
      <c r="BG349" s="68"/>
      <c r="BH349" s="68"/>
      <c r="BI349" s="68"/>
      <c r="BJ349" s="68"/>
      <c r="BK349" s="68"/>
      <c r="BL349" s="68"/>
      <c r="BM349" s="68"/>
      <c r="BN349" s="68"/>
      <c r="BO349" s="68"/>
      <c r="BP349" s="68"/>
      <c r="BQ349" s="68"/>
      <c r="BR349" s="68"/>
      <c r="BS349" s="68"/>
      <c r="BT349" s="68"/>
      <c r="BU349" s="68"/>
      <c r="BV349" s="68"/>
      <c r="BW349" s="68"/>
      <c r="BX349" s="68"/>
      <c r="BY349" s="68"/>
    </row>
    <row r="350" spans="1:77" x14ac:dyDescent="0.25">
      <c r="A350" s="68"/>
      <c r="B350" s="227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</row>
    <row r="351" spans="1:77" x14ac:dyDescent="0.25">
      <c r="A351" s="68"/>
      <c r="B351" s="227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</row>
    <row r="352" spans="1:77" x14ac:dyDescent="0.25">
      <c r="A352" s="68"/>
      <c r="B352" s="227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</row>
    <row r="353" spans="1:77" x14ac:dyDescent="0.25">
      <c r="A353" s="68"/>
      <c r="B353" s="227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</row>
    <row r="354" spans="1:77" x14ac:dyDescent="0.25">
      <c r="A354" s="68"/>
      <c r="B354" s="227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  <c r="AL354" s="68"/>
      <c r="AM354" s="68"/>
      <c r="AN354" s="68"/>
      <c r="AO354" s="68"/>
      <c r="AP354" s="68"/>
      <c r="AQ354" s="68"/>
      <c r="AR354" s="68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8"/>
      <c r="BG354" s="68"/>
      <c r="BH354" s="68"/>
      <c r="BI354" s="68"/>
      <c r="BJ354" s="68"/>
      <c r="BK354" s="68"/>
      <c r="BL354" s="68"/>
      <c r="BM354" s="68"/>
      <c r="BN354" s="68"/>
      <c r="BO354" s="68"/>
      <c r="BP354" s="68"/>
      <c r="BQ354" s="68"/>
      <c r="BR354" s="68"/>
      <c r="BS354" s="68"/>
      <c r="BT354" s="68"/>
      <c r="BU354" s="68"/>
      <c r="BV354" s="68"/>
      <c r="BW354" s="68"/>
      <c r="BX354" s="68"/>
      <c r="BY354" s="68"/>
    </row>
    <row r="355" spans="1:77" x14ac:dyDescent="0.25">
      <c r="A355" s="68"/>
      <c r="B355" s="227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  <c r="AL355" s="68"/>
      <c r="AM355" s="68"/>
      <c r="AN355" s="68"/>
      <c r="AO355" s="68"/>
      <c r="AP355" s="68"/>
      <c r="AQ355" s="68"/>
      <c r="AR355" s="68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8"/>
      <c r="BG355" s="68"/>
      <c r="BH355" s="68"/>
      <c r="BI355" s="68"/>
      <c r="BJ355" s="68"/>
      <c r="BK355" s="68"/>
      <c r="BL355" s="68"/>
      <c r="BM355" s="68"/>
      <c r="BN355" s="68"/>
      <c r="BO355" s="68"/>
      <c r="BP355" s="68"/>
      <c r="BQ355" s="68"/>
      <c r="BR355" s="68"/>
      <c r="BS355" s="68"/>
      <c r="BT355" s="68"/>
      <c r="BU355" s="68"/>
      <c r="BV355" s="68"/>
      <c r="BW355" s="68"/>
      <c r="BX355" s="68"/>
      <c r="BY355" s="68"/>
    </row>
    <row r="356" spans="1:77" x14ac:dyDescent="0.25">
      <c r="A356" s="68"/>
      <c r="B356" s="227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  <c r="AL356" s="68"/>
      <c r="AM356" s="68"/>
      <c r="AN356" s="68"/>
      <c r="AO356" s="68"/>
      <c r="AP356" s="68"/>
      <c r="AQ356" s="68"/>
      <c r="AR356" s="68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8"/>
      <c r="BG356" s="68"/>
      <c r="BH356" s="68"/>
      <c r="BI356" s="68"/>
      <c r="BJ356" s="68"/>
      <c r="BK356" s="68"/>
      <c r="BL356" s="68"/>
      <c r="BM356" s="68"/>
      <c r="BN356" s="68"/>
      <c r="BO356" s="68"/>
      <c r="BP356" s="68"/>
      <c r="BQ356" s="68"/>
      <c r="BR356" s="68"/>
      <c r="BS356" s="68"/>
      <c r="BT356" s="68"/>
      <c r="BU356" s="68"/>
      <c r="BV356" s="68"/>
      <c r="BW356" s="68"/>
      <c r="BX356" s="68"/>
      <c r="BY356" s="68"/>
    </row>
    <row r="357" spans="1:77" x14ac:dyDescent="0.25">
      <c r="A357" s="68"/>
      <c r="B357" s="22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  <c r="AL357" s="68"/>
      <c r="AM357" s="68"/>
      <c r="AN357" s="68"/>
      <c r="AO357" s="68"/>
      <c r="AP357" s="68"/>
      <c r="AQ357" s="68"/>
      <c r="AR357" s="68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8"/>
      <c r="BG357" s="68"/>
      <c r="BH357" s="68"/>
      <c r="BI357" s="68"/>
      <c r="BJ357" s="68"/>
      <c r="BK357" s="68"/>
      <c r="BL357" s="68"/>
      <c r="BM357" s="68"/>
      <c r="BN357" s="68"/>
      <c r="BO357" s="68"/>
      <c r="BP357" s="68"/>
      <c r="BQ357" s="68"/>
      <c r="BR357" s="68"/>
      <c r="BS357" s="68"/>
      <c r="BT357" s="68"/>
      <c r="BU357" s="68"/>
      <c r="BV357" s="68"/>
      <c r="BW357" s="68"/>
      <c r="BX357" s="68"/>
      <c r="BY357" s="68"/>
    </row>
    <row r="358" spans="1:77" x14ac:dyDescent="0.25">
      <c r="A358" s="68"/>
      <c r="B358" s="227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  <c r="AF358" s="68"/>
      <c r="AG358" s="68"/>
      <c r="AH358" s="68"/>
      <c r="AI358" s="68"/>
      <c r="AJ358" s="68"/>
      <c r="AK358" s="68"/>
      <c r="AL358" s="68"/>
      <c r="AM358" s="68"/>
      <c r="AN358" s="68"/>
      <c r="AO358" s="68"/>
      <c r="AP358" s="68"/>
      <c r="AQ358" s="68"/>
      <c r="AR358" s="68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8"/>
      <c r="BG358" s="68"/>
      <c r="BH358" s="68"/>
      <c r="BI358" s="68"/>
      <c r="BJ358" s="68"/>
      <c r="BK358" s="68"/>
      <c r="BL358" s="68"/>
      <c r="BM358" s="68"/>
      <c r="BN358" s="68"/>
      <c r="BO358" s="68"/>
      <c r="BP358" s="68"/>
      <c r="BQ358" s="68"/>
      <c r="BR358" s="68"/>
      <c r="BS358" s="68"/>
      <c r="BT358" s="68"/>
      <c r="BU358" s="68"/>
      <c r="BV358" s="68"/>
      <c r="BW358" s="68"/>
      <c r="BX358" s="68"/>
      <c r="BY358" s="68"/>
    </row>
    <row r="359" spans="1:77" x14ac:dyDescent="0.25">
      <c r="A359" s="68"/>
      <c r="B359" s="227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  <c r="AF359" s="68"/>
      <c r="AG359" s="68"/>
      <c r="AH359" s="68"/>
      <c r="AI359" s="68"/>
      <c r="AJ359" s="68"/>
      <c r="AK359" s="68"/>
      <c r="AL359" s="68"/>
      <c r="AM359" s="68"/>
      <c r="AN359" s="68"/>
      <c r="AO359" s="68"/>
      <c r="AP359" s="68"/>
      <c r="AQ359" s="68"/>
      <c r="AR359" s="68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8"/>
      <c r="BG359" s="68"/>
      <c r="BH359" s="68"/>
      <c r="BI359" s="68"/>
      <c r="BJ359" s="68"/>
      <c r="BK359" s="68"/>
      <c r="BL359" s="68"/>
      <c r="BM359" s="68"/>
      <c r="BN359" s="68"/>
      <c r="BO359" s="68"/>
      <c r="BP359" s="68"/>
      <c r="BQ359" s="68"/>
      <c r="BR359" s="68"/>
      <c r="BS359" s="68"/>
      <c r="BT359" s="68"/>
      <c r="BU359" s="68"/>
      <c r="BV359" s="68"/>
      <c r="BW359" s="68"/>
      <c r="BX359" s="68"/>
      <c r="BY359" s="68"/>
    </row>
    <row r="360" spans="1:77" x14ac:dyDescent="0.25">
      <c r="A360" s="68"/>
      <c r="B360" s="227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  <c r="AF360" s="68"/>
      <c r="AG360" s="68"/>
      <c r="AH360" s="68"/>
      <c r="AI360" s="68"/>
      <c r="AJ360" s="68"/>
      <c r="AK360" s="68"/>
      <c r="AL360" s="68"/>
      <c r="AM360" s="68"/>
      <c r="AN360" s="68"/>
      <c r="AO360" s="68"/>
      <c r="AP360" s="68"/>
      <c r="AQ360" s="68"/>
      <c r="AR360" s="68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8"/>
      <c r="BG360" s="68"/>
      <c r="BH360" s="68"/>
      <c r="BI360" s="68"/>
      <c r="BJ360" s="68"/>
      <c r="BK360" s="68"/>
      <c r="BL360" s="68"/>
      <c r="BM360" s="68"/>
      <c r="BN360" s="68"/>
      <c r="BO360" s="68"/>
      <c r="BP360" s="68"/>
      <c r="BQ360" s="68"/>
      <c r="BR360" s="68"/>
      <c r="BS360" s="68"/>
      <c r="BT360" s="68"/>
      <c r="BU360" s="68"/>
      <c r="BV360" s="68"/>
      <c r="BW360" s="68"/>
      <c r="BX360" s="68"/>
      <c r="BY360" s="68"/>
    </row>
    <row r="361" spans="1:77" x14ac:dyDescent="0.25">
      <c r="A361" s="68"/>
      <c r="B361" s="227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  <c r="AF361" s="68"/>
      <c r="AG361" s="68"/>
      <c r="AH361" s="68"/>
      <c r="AI361" s="68"/>
      <c r="AJ361" s="68"/>
      <c r="AK361" s="68"/>
      <c r="AL361" s="68"/>
      <c r="AM361" s="68"/>
      <c r="AN361" s="68"/>
      <c r="AO361" s="68"/>
      <c r="AP361" s="68"/>
      <c r="AQ361" s="68"/>
      <c r="AR361" s="68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8"/>
      <c r="BG361" s="68"/>
      <c r="BH361" s="68"/>
      <c r="BI361" s="68"/>
      <c r="BJ361" s="68"/>
      <c r="BK361" s="68"/>
      <c r="BL361" s="68"/>
      <c r="BM361" s="68"/>
      <c r="BN361" s="68"/>
      <c r="BO361" s="68"/>
      <c r="BP361" s="68"/>
      <c r="BQ361" s="68"/>
      <c r="BR361" s="68"/>
      <c r="BS361" s="68"/>
      <c r="BT361" s="68"/>
      <c r="BU361" s="68"/>
      <c r="BV361" s="68"/>
      <c r="BW361" s="68"/>
      <c r="BX361" s="68"/>
      <c r="BY361" s="68"/>
    </row>
    <row r="362" spans="1:77" x14ac:dyDescent="0.25">
      <c r="A362" s="68"/>
      <c r="B362" s="227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  <c r="AF362" s="68"/>
      <c r="AG362" s="68"/>
      <c r="AH362" s="68"/>
      <c r="AI362" s="68"/>
      <c r="AJ362" s="68"/>
      <c r="AK362" s="68"/>
      <c r="AL362" s="68"/>
      <c r="AM362" s="68"/>
      <c r="AN362" s="68"/>
      <c r="AO362" s="68"/>
      <c r="AP362" s="68"/>
      <c r="AQ362" s="68"/>
      <c r="AR362" s="68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8"/>
      <c r="BG362" s="68"/>
      <c r="BH362" s="68"/>
      <c r="BI362" s="68"/>
      <c r="BJ362" s="68"/>
      <c r="BK362" s="68"/>
      <c r="BL362" s="68"/>
      <c r="BM362" s="68"/>
      <c r="BN362" s="68"/>
      <c r="BO362" s="68"/>
      <c r="BP362" s="68"/>
      <c r="BQ362" s="68"/>
      <c r="BR362" s="68"/>
      <c r="BS362" s="68"/>
      <c r="BT362" s="68"/>
      <c r="BU362" s="68"/>
      <c r="BV362" s="68"/>
      <c r="BW362" s="68"/>
      <c r="BX362" s="68"/>
      <c r="BY362" s="68"/>
    </row>
    <row r="363" spans="1:77" x14ac:dyDescent="0.25">
      <c r="A363" s="68"/>
      <c r="B363" s="227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  <c r="AF363" s="68"/>
      <c r="AG363" s="68"/>
      <c r="AH363" s="68"/>
      <c r="AI363" s="68"/>
      <c r="AJ363" s="68"/>
      <c r="AK363" s="68"/>
      <c r="AL363" s="68"/>
      <c r="AM363" s="68"/>
      <c r="AN363" s="68"/>
      <c r="AO363" s="68"/>
      <c r="AP363" s="68"/>
      <c r="AQ363" s="68"/>
      <c r="AR363" s="68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8"/>
      <c r="BG363" s="68"/>
      <c r="BH363" s="68"/>
      <c r="BI363" s="68"/>
      <c r="BJ363" s="68"/>
      <c r="BK363" s="68"/>
      <c r="BL363" s="68"/>
      <c r="BM363" s="68"/>
      <c r="BN363" s="68"/>
      <c r="BO363" s="68"/>
      <c r="BP363" s="68"/>
      <c r="BQ363" s="68"/>
      <c r="BR363" s="68"/>
      <c r="BS363" s="68"/>
      <c r="BT363" s="68"/>
      <c r="BU363" s="68"/>
      <c r="BV363" s="68"/>
      <c r="BW363" s="68"/>
      <c r="BX363" s="68"/>
      <c r="BY363" s="68"/>
    </row>
    <row r="364" spans="1:77" x14ac:dyDescent="0.25">
      <c r="A364" s="68"/>
      <c r="B364" s="227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  <c r="AF364" s="68"/>
      <c r="AG364" s="68"/>
      <c r="AH364" s="68"/>
      <c r="AI364" s="68"/>
      <c r="AJ364" s="68"/>
      <c r="AK364" s="68"/>
      <c r="AL364" s="68"/>
      <c r="AM364" s="68"/>
      <c r="AN364" s="68"/>
      <c r="AO364" s="68"/>
      <c r="AP364" s="68"/>
      <c r="AQ364" s="68"/>
      <c r="AR364" s="68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8"/>
      <c r="BG364" s="68"/>
      <c r="BH364" s="68"/>
      <c r="BI364" s="68"/>
      <c r="BJ364" s="68"/>
      <c r="BK364" s="68"/>
      <c r="BL364" s="68"/>
      <c r="BM364" s="68"/>
      <c r="BN364" s="68"/>
      <c r="BO364" s="68"/>
      <c r="BP364" s="68"/>
      <c r="BQ364" s="68"/>
      <c r="BR364" s="68"/>
      <c r="BS364" s="68"/>
      <c r="BT364" s="68"/>
      <c r="BU364" s="68"/>
      <c r="BV364" s="68"/>
      <c r="BW364" s="68"/>
      <c r="BX364" s="68"/>
      <c r="BY364" s="68"/>
    </row>
    <row r="365" spans="1:77" x14ac:dyDescent="0.25">
      <c r="A365" s="68"/>
      <c r="B365" s="227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  <c r="AF365" s="68"/>
      <c r="AG365" s="68"/>
      <c r="AH365" s="68"/>
      <c r="AI365" s="68"/>
      <c r="AJ365" s="68"/>
      <c r="AK365" s="68"/>
      <c r="AL365" s="68"/>
      <c r="AM365" s="68"/>
      <c r="AN365" s="68"/>
      <c r="AO365" s="68"/>
      <c r="AP365" s="68"/>
      <c r="AQ365" s="68"/>
      <c r="AR365" s="68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8"/>
      <c r="BG365" s="68"/>
      <c r="BH365" s="68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</row>
    <row r="366" spans="1:77" x14ac:dyDescent="0.25">
      <c r="A366" s="68"/>
      <c r="B366" s="227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  <c r="AF366" s="68"/>
      <c r="AG366" s="68"/>
      <c r="AH366" s="68"/>
      <c r="AI366" s="68"/>
      <c r="AJ366" s="68"/>
      <c r="AK366" s="68"/>
      <c r="AL366" s="68"/>
      <c r="AM366" s="68"/>
      <c r="AN366" s="68"/>
      <c r="AO366" s="68"/>
      <c r="AP366" s="68"/>
      <c r="AQ366" s="68"/>
      <c r="AR366" s="68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8"/>
      <c r="BG366" s="68"/>
      <c r="BH366" s="68"/>
      <c r="BI366" s="68"/>
      <c r="BJ366" s="68"/>
      <c r="BK366" s="68"/>
      <c r="BL366" s="68"/>
      <c r="BM366" s="68"/>
      <c r="BN366" s="68"/>
      <c r="BO366" s="68"/>
      <c r="BP366" s="68"/>
      <c r="BQ366" s="68"/>
      <c r="BR366" s="68"/>
      <c r="BS366" s="68"/>
      <c r="BT366" s="68"/>
      <c r="BU366" s="68"/>
      <c r="BV366" s="68"/>
      <c r="BW366" s="68"/>
      <c r="BX366" s="68"/>
      <c r="BY366" s="68"/>
    </row>
    <row r="367" spans="1:77" x14ac:dyDescent="0.25">
      <c r="A367" s="68"/>
      <c r="B367" s="227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  <c r="AF367" s="68"/>
      <c r="AG367" s="68"/>
      <c r="AH367" s="68"/>
      <c r="AI367" s="68"/>
      <c r="AJ367" s="68"/>
      <c r="AK367" s="68"/>
      <c r="AL367" s="68"/>
      <c r="AM367" s="68"/>
      <c r="AN367" s="68"/>
      <c r="AO367" s="68"/>
      <c r="AP367" s="68"/>
      <c r="AQ367" s="68"/>
      <c r="AR367" s="68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8"/>
      <c r="BG367" s="68"/>
      <c r="BH367" s="68"/>
      <c r="BI367" s="68"/>
      <c r="BJ367" s="68"/>
      <c r="BK367" s="68"/>
      <c r="BL367" s="68"/>
      <c r="BM367" s="68"/>
      <c r="BN367" s="68"/>
      <c r="BO367" s="68"/>
      <c r="BP367" s="68"/>
      <c r="BQ367" s="68"/>
      <c r="BR367" s="68"/>
      <c r="BS367" s="68"/>
      <c r="BT367" s="68"/>
      <c r="BU367" s="68"/>
      <c r="BV367" s="68"/>
      <c r="BW367" s="68"/>
      <c r="BX367" s="68"/>
      <c r="BY367" s="68"/>
    </row>
    <row r="368" spans="1:77" x14ac:dyDescent="0.25">
      <c r="A368" s="68"/>
      <c r="B368" s="227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  <c r="AF368" s="68"/>
      <c r="AG368" s="68"/>
      <c r="AH368" s="68"/>
      <c r="AI368" s="68"/>
      <c r="AJ368" s="68"/>
      <c r="AK368" s="68"/>
      <c r="AL368" s="68"/>
      <c r="AM368" s="68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  <c r="BM368" s="68"/>
      <c r="BN368" s="68"/>
      <c r="BO368" s="68"/>
      <c r="BP368" s="68"/>
      <c r="BQ368" s="68"/>
      <c r="BR368" s="68"/>
      <c r="BS368" s="68"/>
      <c r="BT368" s="68"/>
      <c r="BU368" s="68"/>
      <c r="BV368" s="68"/>
      <c r="BW368" s="68"/>
      <c r="BX368" s="68"/>
      <c r="BY368" s="68"/>
    </row>
    <row r="369" spans="1:77" x14ac:dyDescent="0.25">
      <c r="A369" s="68"/>
      <c r="B369" s="227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  <c r="AF369" s="68"/>
      <c r="AG369" s="68"/>
      <c r="AH369" s="68"/>
      <c r="AI369" s="68"/>
      <c r="AJ369" s="68"/>
      <c r="AK369" s="68"/>
      <c r="AL369" s="68"/>
      <c r="AM369" s="68"/>
      <c r="AN369" s="68"/>
      <c r="AO369" s="68"/>
      <c r="AP369" s="68"/>
      <c r="AQ369" s="68"/>
      <c r="AR369" s="68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8"/>
      <c r="BG369" s="68"/>
      <c r="BH369" s="68"/>
      <c r="BI369" s="68"/>
      <c r="BJ369" s="68"/>
      <c r="BK369" s="68"/>
      <c r="BL369" s="68"/>
      <c r="BM369" s="68"/>
      <c r="BN369" s="68"/>
      <c r="BO369" s="68"/>
      <c r="BP369" s="68"/>
      <c r="BQ369" s="68"/>
      <c r="BR369" s="68"/>
      <c r="BS369" s="68"/>
      <c r="BT369" s="68"/>
      <c r="BU369" s="68"/>
      <c r="BV369" s="68"/>
      <c r="BW369" s="68"/>
      <c r="BX369" s="68"/>
      <c r="BY369" s="68"/>
    </row>
    <row r="370" spans="1:77" x14ac:dyDescent="0.25">
      <c r="A370" s="68"/>
      <c r="B370" s="227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  <c r="AF370" s="68"/>
      <c r="AG370" s="68"/>
      <c r="AH370" s="68"/>
      <c r="AI370" s="68"/>
      <c r="AJ370" s="68"/>
      <c r="AK370" s="68"/>
      <c r="AL370" s="68"/>
      <c r="AM370" s="68"/>
      <c r="AN370" s="68"/>
      <c r="AO370" s="68"/>
      <c r="AP370" s="68"/>
      <c r="AQ370" s="68"/>
      <c r="AR370" s="68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8"/>
      <c r="BG370" s="68"/>
      <c r="BH370" s="68"/>
      <c r="BI370" s="68"/>
      <c r="BJ370" s="68"/>
      <c r="BK370" s="68"/>
      <c r="BL370" s="68"/>
      <c r="BM370" s="68"/>
      <c r="BN370" s="68"/>
      <c r="BO370" s="68"/>
      <c r="BP370" s="68"/>
      <c r="BQ370" s="68"/>
      <c r="BR370" s="68"/>
      <c r="BS370" s="68"/>
      <c r="BT370" s="68"/>
      <c r="BU370" s="68"/>
      <c r="BV370" s="68"/>
      <c r="BW370" s="68"/>
      <c r="BX370" s="68"/>
      <c r="BY370" s="68"/>
    </row>
    <row r="371" spans="1:77" x14ac:dyDescent="0.25">
      <c r="A371" s="68"/>
      <c r="B371" s="227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  <c r="AF371" s="68"/>
      <c r="AG371" s="68"/>
      <c r="AH371" s="68"/>
      <c r="AI371" s="68"/>
      <c r="AJ371" s="68"/>
      <c r="AK371" s="68"/>
      <c r="AL371" s="68"/>
      <c r="AM371" s="68"/>
      <c r="AN371" s="68"/>
      <c r="AO371" s="68"/>
      <c r="AP371" s="68"/>
      <c r="AQ371" s="68"/>
      <c r="AR371" s="68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8"/>
      <c r="BG371" s="68"/>
      <c r="BH371" s="68"/>
      <c r="BI371" s="68"/>
      <c r="BJ371" s="68"/>
      <c r="BK371" s="68"/>
      <c r="BL371" s="68"/>
      <c r="BM371" s="68"/>
      <c r="BN371" s="68"/>
      <c r="BO371" s="68"/>
      <c r="BP371" s="68"/>
      <c r="BQ371" s="68"/>
      <c r="BR371" s="68"/>
      <c r="BS371" s="68"/>
      <c r="BT371" s="68"/>
      <c r="BU371" s="68"/>
      <c r="BV371" s="68"/>
      <c r="BW371" s="68"/>
      <c r="BX371" s="68"/>
      <c r="BY371" s="68"/>
    </row>
    <row r="372" spans="1:77" x14ac:dyDescent="0.25">
      <c r="A372" s="68"/>
      <c r="B372" s="227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  <c r="AF372" s="68"/>
      <c r="AG372" s="68"/>
      <c r="AH372" s="68"/>
      <c r="AI372" s="68"/>
      <c r="AJ372" s="68"/>
      <c r="AK372" s="68"/>
      <c r="AL372" s="68"/>
      <c r="AM372" s="68"/>
      <c r="AN372" s="68"/>
      <c r="AO372" s="68"/>
      <c r="AP372" s="68"/>
      <c r="AQ372" s="68"/>
      <c r="AR372" s="68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8"/>
      <c r="BG372" s="68"/>
      <c r="BH372" s="68"/>
      <c r="BI372" s="68"/>
      <c r="BJ372" s="68"/>
      <c r="BK372" s="68"/>
      <c r="BL372" s="68"/>
      <c r="BM372" s="68"/>
      <c r="BN372" s="68"/>
      <c r="BO372" s="68"/>
      <c r="BP372" s="68"/>
      <c r="BQ372" s="68"/>
      <c r="BR372" s="68"/>
      <c r="BS372" s="68"/>
      <c r="BT372" s="68"/>
      <c r="BU372" s="68"/>
      <c r="BV372" s="68"/>
      <c r="BW372" s="68"/>
      <c r="BX372" s="68"/>
      <c r="BY372" s="68"/>
    </row>
    <row r="373" spans="1:77" x14ac:dyDescent="0.25">
      <c r="A373" s="68"/>
      <c r="B373" s="227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  <c r="AF373" s="68"/>
      <c r="AG373" s="68"/>
      <c r="AH373" s="68"/>
      <c r="AI373" s="68"/>
      <c r="AJ373" s="68"/>
      <c r="AK373" s="68"/>
      <c r="AL373" s="68"/>
      <c r="AM373" s="68"/>
      <c r="AN373" s="68"/>
      <c r="AO373" s="68"/>
      <c r="AP373" s="68"/>
      <c r="AQ373" s="68"/>
      <c r="AR373" s="68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8"/>
      <c r="BG373" s="68"/>
      <c r="BH373" s="68"/>
      <c r="BI373" s="68"/>
      <c r="BJ373" s="68"/>
      <c r="BK373" s="68"/>
      <c r="BL373" s="68"/>
      <c r="BM373" s="68"/>
      <c r="BN373" s="68"/>
      <c r="BO373" s="68"/>
      <c r="BP373" s="68"/>
      <c r="BQ373" s="68"/>
      <c r="BR373" s="68"/>
      <c r="BS373" s="68"/>
      <c r="BT373" s="68"/>
      <c r="BU373" s="68"/>
      <c r="BV373" s="68"/>
      <c r="BW373" s="68"/>
      <c r="BX373" s="68"/>
      <c r="BY373" s="68"/>
    </row>
    <row r="374" spans="1:77" x14ac:dyDescent="0.25">
      <c r="A374" s="68"/>
      <c r="B374" s="227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  <c r="AF374" s="68"/>
      <c r="AG374" s="68"/>
      <c r="AH374" s="68"/>
      <c r="AI374" s="68"/>
      <c r="AJ374" s="68"/>
      <c r="AK374" s="68"/>
      <c r="AL374" s="68"/>
      <c r="AM374" s="68"/>
      <c r="AN374" s="68"/>
      <c r="AO374" s="68"/>
      <c r="AP374" s="68"/>
      <c r="AQ374" s="68"/>
      <c r="AR374" s="68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8"/>
      <c r="BG374" s="68"/>
      <c r="BH374" s="68"/>
      <c r="BI374" s="68"/>
      <c r="BJ374" s="68"/>
      <c r="BK374" s="68"/>
      <c r="BL374" s="68"/>
      <c r="BM374" s="68"/>
      <c r="BN374" s="68"/>
      <c r="BO374" s="68"/>
      <c r="BP374" s="68"/>
      <c r="BQ374" s="68"/>
      <c r="BR374" s="68"/>
      <c r="BS374" s="68"/>
      <c r="BT374" s="68"/>
      <c r="BU374" s="68"/>
      <c r="BV374" s="68"/>
      <c r="BW374" s="68"/>
      <c r="BX374" s="68"/>
      <c r="BY374" s="68"/>
    </row>
    <row r="375" spans="1:77" x14ac:dyDescent="0.25">
      <c r="A375" s="68"/>
      <c r="B375" s="227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  <c r="AF375" s="68"/>
      <c r="AG375" s="68"/>
      <c r="AH375" s="68"/>
      <c r="AI375" s="68"/>
      <c r="AJ375" s="68"/>
      <c r="AK375" s="68"/>
      <c r="AL375" s="68"/>
      <c r="AM375" s="68"/>
      <c r="AN375" s="68"/>
      <c r="AO375" s="68"/>
      <c r="AP375" s="68"/>
      <c r="AQ375" s="68"/>
      <c r="AR375" s="68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8"/>
      <c r="BG375" s="68"/>
      <c r="BH375" s="68"/>
      <c r="BI375" s="68"/>
      <c r="BJ375" s="68"/>
      <c r="BK375" s="68"/>
      <c r="BL375" s="68"/>
      <c r="BM375" s="68"/>
      <c r="BN375" s="68"/>
      <c r="BO375" s="68"/>
      <c r="BP375" s="68"/>
      <c r="BQ375" s="68"/>
      <c r="BR375" s="68"/>
      <c r="BS375" s="68"/>
      <c r="BT375" s="68"/>
      <c r="BU375" s="68"/>
      <c r="BV375" s="68"/>
      <c r="BW375" s="68"/>
      <c r="BX375" s="68"/>
      <c r="BY375" s="68"/>
    </row>
    <row r="376" spans="1:77" x14ac:dyDescent="0.25">
      <c r="A376" s="68"/>
      <c r="B376" s="227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  <c r="AF376" s="68"/>
      <c r="AG376" s="68"/>
      <c r="AH376" s="68"/>
      <c r="AI376" s="68"/>
      <c r="AJ376" s="68"/>
      <c r="AK376" s="68"/>
      <c r="AL376" s="68"/>
      <c r="AM376" s="68"/>
      <c r="AN376" s="68"/>
      <c r="AO376" s="68"/>
      <c r="AP376" s="68"/>
      <c r="AQ376" s="68"/>
      <c r="AR376" s="68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8"/>
      <c r="BG376" s="68"/>
      <c r="BH376" s="68"/>
      <c r="BI376" s="68"/>
      <c r="BJ376" s="68"/>
      <c r="BK376" s="68"/>
      <c r="BL376" s="68"/>
      <c r="BM376" s="68"/>
      <c r="BN376" s="68"/>
      <c r="BO376" s="68"/>
      <c r="BP376" s="68"/>
      <c r="BQ376" s="68"/>
      <c r="BR376" s="68"/>
      <c r="BS376" s="68"/>
      <c r="BT376" s="68"/>
      <c r="BU376" s="68"/>
      <c r="BV376" s="68"/>
      <c r="BW376" s="68"/>
      <c r="BX376" s="68"/>
      <c r="BY376" s="68"/>
    </row>
    <row r="377" spans="1:77" x14ac:dyDescent="0.25">
      <c r="A377" s="68"/>
      <c r="B377" s="227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  <c r="AF377" s="68"/>
      <c r="AG377" s="68"/>
      <c r="AH377" s="68"/>
      <c r="AI377" s="68"/>
      <c r="AJ377" s="68"/>
      <c r="AK377" s="68"/>
      <c r="AL377" s="68"/>
      <c r="AM377" s="68"/>
      <c r="AN377" s="68"/>
      <c r="AO377" s="68"/>
      <c r="AP377" s="68"/>
      <c r="AQ377" s="68"/>
      <c r="AR377" s="68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8"/>
      <c r="BG377" s="68"/>
      <c r="BH377" s="68"/>
      <c r="BI377" s="68"/>
      <c r="BJ377" s="68"/>
      <c r="BK377" s="68"/>
      <c r="BL377" s="68"/>
      <c r="BM377" s="68"/>
      <c r="BN377" s="68"/>
      <c r="BO377" s="68"/>
      <c r="BP377" s="68"/>
      <c r="BQ377" s="68"/>
      <c r="BR377" s="68"/>
      <c r="BS377" s="68"/>
      <c r="BT377" s="68"/>
      <c r="BU377" s="68"/>
      <c r="BV377" s="68"/>
      <c r="BW377" s="68"/>
      <c r="BX377" s="68"/>
      <c r="BY377" s="68"/>
    </row>
    <row r="378" spans="1:77" x14ac:dyDescent="0.25">
      <c r="A378" s="68"/>
      <c r="B378" s="227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  <c r="AF378" s="68"/>
      <c r="AG378" s="68"/>
      <c r="AH378" s="68"/>
      <c r="AI378" s="68"/>
      <c r="AJ378" s="68"/>
      <c r="AK378" s="68"/>
      <c r="AL378" s="68"/>
      <c r="AM378" s="68"/>
      <c r="AN378" s="68"/>
      <c r="AO378" s="68"/>
      <c r="AP378" s="68"/>
      <c r="AQ378" s="68"/>
      <c r="AR378" s="68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8"/>
      <c r="BG378" s="68"/>
      <c r="BH378" s="68"/>
      <c r="BI378" s="68"/>
      <c r="BJ378" s="68"/>
      <c r="BK378" s="68"/>
      <c r="BL378" s="68"/>
      <c r="BM378" s="68"/>
      <c r="BN378" s="68"/>
      <c r="BO378" s="68"/>
      <c r="BP378" s="68"/>
      <c r="BQ378" s="68"/>
      <c r="BR378" s="68"/>
      <c r="BS378" s="68"/>
      <c r="BT378" s="68"/>
      <c r="BU378" s="68"/>
      <c r="BV378" s="68"/>
      <c r="BW378" s="68"/>
      <c r="BX378" s="68"/>
      <c r="BY378" s="68"/>
    </row>
    <row r="379" spans="1:77" x14ac:dyDescent="0.25">
      <c r="A379" s="68"/>
      <c r="B379" s="227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  <c r="AF379" s="68"/>
      <c r="AG379" s="68"/>
      <c r="AH379" s="68"/>
      <c r="AI379" s="68"/>
      <c r="AJ379" s="68"/>
      <c r="AK379" s="68"/>
      <c r="AL379" s="68"/>
      <c r="AM379" s="68"/>
      <c r="AN379" s="68"/>
      <c r="AO379" s="68"/>
      <c r="AP379" s="68"/>
      <c r="AQ379" s="68"/>
      <c r="AR379" s="68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8"/>
      <c r="BG379" s="68"/>
      <c r="BH379" s="68"/>
      <c r="BI379" s="68"/>
      <c r="BJ379" s="68"/>
      <c r="BK379" s="68"/>
      <c r="BL379" s="68"/>
      <c r="BM379" s="68"/>
      <c r="BN379" s="68"/>
      <c r="BO379" s="68"/>
      <c r="BP379" s="68"/>
      <c r="BQ379" s="68"/>
      <c r="BR379" s="68"/>
      <c r="BS379" s="68"/>
      <c r="BT379" s="68"/>
      <c r="BU379" s="68"/>
      <c r="BV379" s="68"/>
      <c r="BW379" s="68"/>
      <c r="BX379" s="68"/>
      <c r="BY379" s="68"/>
    </row>
    <row r="380" spans="1:77" x14ac:dyDescent="0.25">
      <c r="A380" s="68"/>
      <c r="B380" s="227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25">
      <c r="A381" s="68"/>
      <c r="B381" s="227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</row>
    <row r="382" spans="1:77" x14ac:dyDescent="0.25">
      <c r="A382" s="68"/>
      <c r="B382" s="227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</row>
    <row r="383" spans="1:77" x14ac:dyDescent="0.25">
      <c r="A383" s="68"/>
      <c r="B383" s="227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</row>
    <row r="384" spans="1:77" x14ac:dyDescent="0.25">
      <c r="A384" s="68"/>
      <c r="B384" s="227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</row>
    <row r="385" spans="1:77" x14ac:dyDescent="0.25">
      <c r="A385" s="68"/>
      <c r="B385" s="227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</row>
    <row r="386" spans="1:77" x14ac:dyDescent="0.25">
      <c r="A386" s="68"/>
      <c r="B386" s="227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</row>
    <row r="387" spans="1:77" x14ac:dyDescent="0.25">
      <c r="A387" s="68"/>
      <c r="B387" s="227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</row>
    <row r="388" spans="1:77" x14ac:dyDescent="0.25">
      <c r="A388" s="68"/>
      <c r="B388" s="227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</row>
    <row r="389" spans="1:77" x14ac:dyDescent="0.25">
      <c r="A389" s="68"/>
      <c r="B389" s="227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</row>
    <row r="390" spans="1:77" x14ac:dyDescent="0.25">
      <c r="A390" s="68"/>
      <c r="B390" s="227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</row>
    <row r="391" spans="1:77" x14ac:dyDescent="0.25">
      <c r="A391" s="68"/>
      <c r="B391" s="227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</row>
    <row r="392" spans="1:77" x14ac:dyDescent="0.25">
      <c r="A392" s="68"/>
      <c r="B392" s="227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</row>
    <row r="393" spans="1:77" x14ac:dyDescent="0.25">
      <c r="A393" s="68"/>
      <c r="B393" s="227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</row>
    <row r="394" spans="1:77" x14ac:dyDescent="0.25">
      <c r="A394" s="68"/>
      <c r="B394" s="227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</row>
    <row r="395" spans="1:77" x14ac:dyDescent="0.25">
      <c r="A395" s="68"/>
      <c r="B395" s="227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</row>
    <row r="396" spans="1:77" x14ac:dyDescent="0.25">
      <c r="A396" s="68"/>
      <c r="B396" s="227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</row>
    <row r="397" spans="1:77" x14ac:dyDescent="0.25">
      <c r="A397" s="68"/>
      <c r="B397" s="227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</row>
    <row r="398" spans="1:77" x14ac:dyDescent="0.25">
      <c r="A398" s="68"/>
      <c r="B398" s="227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</row>
    <row r="399" spans="1:77" x14ac:dyDescent="0.25">
      <c r="A399" s="68"/>
      <c r="B399" s="227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</row>
    <row r="400" spans="1:77" x14ac:dyDescent="0.25">
      <c r="A400" s="68"/>
      <c r="B400" s="227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</row>
    <row r="401" spans="1:77" x14ac:dyDescent="0.25">
      <c r="A401" s="68"/>
      <c r="B401" s="227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</row>
    <row r="402" spans="1:77" x14ac:dyDescent="0.25">
      <c r="A402" s="68"/>
      <c r="B402" s="227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</row>
    <row r="403" spans="1:77" x14ac:dyDescent="0.25">
      <c r="A403" s="68"/>
      <c r="B403" s="227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</row>
    <row r="404" spans="1:77" x14ac:dyDescent="0.25">
      <c r="A404" s="68"/>
      <c r="B404" s="227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</row>
    <row r="405" spans="1:77" x14ac:dyDescent="0.25">
      <c r="A405" s="68"/>
      <c r="B405" s="227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</row>
    <row r="406" spans="1:77" x14ac:dyDescent="0.25">
      <c r="A406" s="68"/>
      <c r="B406" s="227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</row>
    <row r="407" spans="1:77" x14ac:dyDescent="0.25">
      <c r="A407" s="68"/>
      <c r="B407" s="227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</row>
    <row r="408" spans="1:77" x14ac:dyDescent="0.25">
      <c r="A408" s="68"/>
      <c r="B408" s="227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</row>
    <row r="409" spans="1:77" x14ac:dyDescent="0.25">
      <c r="A409" s="68"/>
      <c r="B409" s="227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</row>
    <row r="410" spans="1:77" x14ac:dyDescent="0.25">
      <c r="A410" s="68"/>
      <c r="B410" s="227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</row>
    <row r="411" spans="1:77" x14ac:dyDescent="0.25">
      <c r="A411" s="68"/>
      <c r="B411" s="227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  <c r="AF411" s="68"/>
      <c r="AG411" s="68"/>
      <c r="AH411" s="68"/>
      <c r="AI411" s="68"/>
      <c r="AJ411" s="68"/>
      <c r="AK411" s="68"/>
      <c r="AL411" s="68"/>
      <c r="AM411" s="68"/>
      <c r="AN411" s="68"/>
      <c r="AO411" s="68"/>
      <c r="AP411" s="68"/>
      <c r="AQ411" s="68"/>
      <c r="AR411" s="68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8"/>
      <c r="BG411" s="68"/>
      <c r="BH411" s="68"/>
      <c r="BI411" s="68"/>
      <c r="BJ411" s="68"/>
      <c r="BK411" s="68"/>
      <c r="BL411" s="68"/>
      <c r="BM411" s="68"/>
      <c r="BN411" s="68"/>
      <c r="BO411" s="68"/>
      <c r="BP411" s="68"/>
      <c r="BQ411" s="68"/>
      <c r="BR411" s="68"/>
      <c r="BS411" s="68"/>
      <c r="BT411" s="68"/>
      <c r="BU411" s="68"/>
      <c r="BV411" s="68"/>
      <c r="BW411" s="68"/>
      <c r="BX411" s="68"/>
      <c r="BY411" s="68"/>
    </row>
    <row r="412" spans="1:77" x14ac:dyDescent="0.25">
      <c r="A412" s="68"/>
      <c r="B412" s="227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  <c r="AF412" s="68"/>
      <c r="AG412" s="68"/>
      <c r="AH412" s="68"/>
      <c r="AI412" s="68"/>
      <c r="AJ412" s="68"/>
      <c r="AK412" s="68"/>
      <c r="AL412" s="68"/>
      <c r="AM412" s="68"/>
      <c r="AN412" s="68"/>
      <c r="AO412" s="68"/>
      <c r="AP412" s="68"/>
      <c r="AQ412" s="68"/>
      <c r="AR412" s="68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8"/>
      <c r="BG412" s="68"/>
      <c r="BH412" s="68"/>
      <c r="BI412" s="68"/>
      <c r="BJ412" s="68"/>
      <c r="BK412" s="68"/>
      <c r="BL412" s="68"/>
      <c r="BM412" s="68"/>
      <c r="BN412" s="68"/>
      <c r="BO412" s="68"/>
      <c r="BP412" s="68"/>
      <c r="BQ412" s="68"/>
      <c r="BR412" s="68"/>
      <c r="BS412" s="68"/>
      <c r="BT412" s="68"/>
      <c r="BU412" s="68"/>
      <c r="BV412" s="68"/>
      <c r="BW412" s="68"/>
      <c r="BX412" s="68"/>
      <c r="BY412" s="68"/>
    </row>
    <row r="413" spans="1:77" x14ac:dyDescent="0.25">
      <c r="A413" s="68"/>
      <c r="B413" s="227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  <c r="AF413" s="68"/>
      <c r="AG413" s="68"/>
      <c r="AH413" s="68"/>
      <c r="AI413" s="68"/>
      <c r="AJ413" s="68"/>
      <c r="AK413" s="68"/>
      <c r="AL413" s="68"/>
      <c r="AM413" s="68"/>
      <c r="AN413" s="68"/>
      <c r="AO413" s="68"/>
      <c r="AP413" s="68"/>
      <c r="AQ413" s="68"/>
      <c r="AR413" s="68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8"/>
      <c r="BG413" s="68"/>
      <c r="BH413" s="68"/>
      <c r="BI413" s="68"/>
      <c r="BJ413" s="68"/>
      <c r="BK413" s="68"/>
      <c r="BL413" s="68"/>
      <c r="BM413" s="68"/>
      <c r="BN413" s="68"/>
      <c r="BO413" s="68"/>
      <c r="BP413" s="68"/>
      <c r="BQ413" s="68"/>
      <c r="BR413" s="68"/>
      <c r="BS413" s="68"/>
      <c r="BT413" s="68"/>
      <c r="BU413" s="68"/>
      <c r="BV413" s="68"/>
      <c r="BW413" s="68"/>
      <c r="BX413" s="68"/>
      <c r="BY413" s="68"/>
    </row>
    <row r="414" spans="1:77" x14ac:dyDescent="0.25">
      <c r="A414" s="68"/>
      <c r="B414" s="227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</row>
    <row r="415" spans="1:77" x14ac:dyDescent="0.25">
      <c r="A415" s="68"/>
      <c r="B415" s="227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  <c r="AF415" s="68"/>
      <c r="AG415" s="68"/>
      <c r="AH415" s="68"/>
      <c r="AI415" s="68"/>
      <c r="AJ415" s="68"/>
      <c r="AK415" s="68"/>
      <c r="AL415" s="68"/>
      <c r="AM415" s="68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8"/>
      <c r="BG415" s="68"/>
      <c r="BH415" s="68"/>
      <c r="BI415" s="68"/>
      <c r="BJ415" s="68"/>
      <c r="BK415" s="68"/>
      <c r="BL415" s="68"/>
      <c r="BM415" s="68"/>
      <c r="BN415" s="68"/>
      <c r="BO415" s="68"/>
      <c r="BP415" s="68"/>
      <c r="BQ415" s="68"/>
      <c r="BR415" s="68"/>
      <c r="BS415" s="68"/>
      <c r="BT415" s="68"/>
      <c r="BU415" s="68"/>
      <c r="BV415" s="68"/>
      <c r="BW415" s="68"/>
      <c r="BX415" s="68"/>
      <c r="BY415" s="68"/>
    </row>
    <row r="416" spans="1:77" x14ac:dyDescent="0.25">
      <c r="A416" s="68"/>
      <c r="B416" s="227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  <c r="AF416" s="68"/>
      <c r="AG416" s="68"/>
      <c r="AH416" s="68"/>
      <c r="AI416" s="68"/>
      <c r="AJ416" s="68"/>
      <c r="AK416" s="68"/>
      <c r="AL416" s="68"/>
      <c r="AM416" s="68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8"/>
      <c r="BG416" s="68"/>
      <c r="BH416" s="68"/>
      <c r="BI416" s="68"/>
      <c r="BJ416" s="68"/>
      <c r="BK416" s="68"/>
      <c r="BL416" s="68"/>
      <c r="BM416" s="68"/>
      <c r="BN416" s="68"/>
      <c r="BO416" s="68"/>
      <c r="BP416" s="68"/>
      <c r="BQ416" s="68"/>
      <c r="BR416" s="68"/>
      <c r="BS416" s="68"/>
      <c r="BT416" s="68"/>
      <c r="BU416" s="68"/>
      <c r="BV416" s="68"/>
      <c r="BW416" s="68"/>
      <c r="BX416" s="68"/>
      <c r="BY416" s="68"/>
    </row>
    <row r="417" spans="1:77" x14ac:dyDescent="0.25">
      <c r="A417" s="68"/>
      <c r="B417" s="227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  <c r="AF417" s="68"/>
      <c r="AG417" s="68"/>
      <c r="AH417" s="68"/>
      <c r="AI417" s="68"/>
      <c r="AJ417" s="68"/>
      <c r="AK417" s="68"/>
      <c r="AL417" s="68"/>
      <c r="AM417" s="68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8"/>
      <c r="BG417" s="68"/>
      <c r="BH417" s="68"/>
      <c r="BI417" s="68"/>
      <c r="BJ417" s="68"/>
      <c r="BK417" s="68"/>
      <c r="BL417" s="68"/>
      <c r="BM417" s="68"/>
      <c r="BN417" s="68"/>
      <c r="BO417" s="68"/>
      <c r="BP417" s="68"/>
      <c r="BQ417" s="68"/>
      <c r="BR417" s="68"/>
      <c r="BS417" s="68"/>
      <c r="BT417" s="68"/>
      <c r="BU417" s="68"/>
      <c r="BV417" s="68"/>
      <c r="BW417" s="68"/>
      <c r="BX417" s="68"/>
      <c r="BY417" s="68"/>
    </row>
    <row r="418" spans="1:77" x14ac:dyDescent="0.25">
      <c r="A418" s="68"/>
      <c r="B418" s="227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  <c r="AF418" s="68"/>
      <c r="AG418" s="68"/>
      <c r="AH418" s="68"/>
      <c r="AI418" s="68"/>
      <c r="AJ418" s="68"/>
      <c r="AK418" s="68"/>
      <c r="AL418" s="68"/>
      <c r="AM418" s="68"/>
      <c r="AN418" s="68"/>
      <c r="AO418" s="68"/>
      <c r="AP418" s="68"/>
      <c r="AQ418" s="68"/>
      <c r="AR418" s="68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8"/>
      <c r="BG418" s="68"/>
      <c r="BH418" s="68"/>
      <c r="BI418" s="68"/>
      <c r="BJ418" s="68"/>
      <c r="BK418" s="68"/>
      <c r="BL418" s="68"/>
      <c r="BM418" s="68"/>
      <c r="BN418" s="68"/>
      <c r="BO418" s="68"/>
      <c r="BP418" s="68"/>
      <c r="BQ418" s="68"/>
      <c r="BR418" s="68"/>
      <c r="BS418" s="68"/>
      <c r="BT418" s="68"/>
      <c r="BU418" s="68"/>
      <c r="BV418" s="68"/>
      <c r="BW418" s="68"/>
      <c r="BX418" s="68"/>
      <c r="BY418" s="68"/>
    </row>
    <row r="419" spans="1:77" x14ac:dyDescent="0.25">
      <c r="A419" s="68"/>
      <c r="B419" s="227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  <c r="AF419" s="68"/>
      <c r="AG419" s="68"/>
      <c r="AH419" s="68"/>
      <c r="AI419" s="68"/>
      <c r="AJ419" s="68"/>
      <c r="AK419" s="68"/>
      <c r="AL419" s="68"/>
      <c r="AM419" s="68"/>
      <c r="AN419" s="68"/>
      <c r="AO419" s="68"/>
      <c r="AP419" s="68"/>
      <c r="AQ419" s="68"/>
      <c r="AR419" s="68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8"/>
      <c r="BG419" s="68"/>
      <c r="BH419" s="68"/>
      <c r="BI419" s="68"/>
      <c r="BJ419" s="68"/>
      <c r="BK419" s="68"/>
      <c r="BL419" s="68"/>
      <c r="BM419" s="68"/>
      <c r="BN419" s="68"/>
      <c r="BO419" s="68"/>
      <c r="BP419" s="68"/>
      <c r="BQ419" s="68"/>
      <c r="BR419" s="68"/>
      <c r="BS419" s="68"/>
      <c r="BT419" s="68"/>
      <c r="BU419" s="68"/>
      <c r="BV419" s="68"/>
      <c r="BW419" s="68"/>
      <c r="BX419" s="68"/>
      <c r="BY419" s="68"/>
    </row>
    <row r="420" spans="1:77" x14ac:dyDescent="0.25">
      <c r="A420" s="68"/>
      <c r="B420" s="227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  <c r="AF420" s="68"/>
      <c r="AG420" s="68"/>
      <c r="AH420" s="68"/>
      <c r="AI420" s="68"/>
      <c r="AJ420" s="68"/>
      <c r="AK420" s="68"/>
      <c r="AL420" s="68"/>
      <c r="AM420" s="68"/>
      <c r="AN420" s="68"/>
      <c r="AO420" s="68"/>
      <c r="AP420" s="68"/>
      <c r="AQ420" s="68"/>
      <c r="AR420" s="68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8"/>
      <c r="BG420" s="68"/>
      <c r="BH420" s="68"/>
      <c r="BI420" s="68"/>
      <c r="BJ420" s="68"/>
      <c r="BK420" s="68"/>
      <c r="BL420" s="68"/>
      <c r="BM420" s="68"/>
      <c r="BN420" s="68"/>
      <c r="BO420" s="68"/>
      <c r="BP420" s="68"/>
      <c r="BQ420" s="68"/>
      <c r="BR420" s="68"/>
      <c r="BS420" s="68"/>
      <c r="BT420" s="68"/>
      <c r="BU420" s="68"/>
      <c r="BV420" s="68"/>
      <c r="BW420" s="68"/>
      <c r="BX420" s="68"/>
      <c r="BY420" s="68"/>
    </row>
    <row r="421" spans="1:77" x14ac:dyDescent="0.25">
      <c r="A421" s="68"/>
      <c r="B421" s="227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  <c r="AF421" s="68"/>
      <c r="AG421" s="68"/>
      <c r="AH421" s="68"/>
      <c r="AI421" s="68"/>
      <c r="AJ421" s="68"/>
      <c r="AK421" s="68"/>
      <c r="AL421" s="68"/>
      <c r="AM421" s="68"/>
      <c r="AN421" s="68"/>
      <c r="AO421" s="68"/>
      <c r="AP421" s="68"/>
      <c r="AQ421" s="68"/>
      <c r="AR421" s="68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8"/>
      <c r="BG421" s="68"/>
      <c r="BH421" s="68"/>
      <c r="BI421" s="68"/>
      <c r="BJ421" s="68"/>
      <c r="BK421" s="68"/>
      <c r="BL421" s="68"/>
      <c r="BM421" s="68"/>
      <c r="BN421" s="68"/>
      <c r="BO421" s="68"/>
      <c r="BP421" s="68"/>
      <c r="BQ421" s="68"/>
      <c r="BR421" s="68"/>
      <c r="BS421" s="68"/>
      <c r="BT421" s="68"/>
      <c r="BU421" s="68"/>
      <c r="BV421" s="68"/>
      <c r="BW421" s="68"/>
      <c r="BX421" s="68"/>
      <c r="BY421" s="68"/>
    </row>
    <row r="422" spans="1:77" x14ac:dyDescent="0.25">
      <c r="A422" s="68"/>
      <c r="B422" s="227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  <c r="AF422" s="68"/>
      <c r="AG422" s="68"/>
      <c r="AH422" s="68"/>
      <c r="AI422" s="68"/>
      <c r="AJ422" s="68"/>
      <c r="AK422" s="68"/>
      <c r="AL422" s="68"/>
      <c r="AM422" s="68"/>
      <c r="AN422" s="68"/>
      <c r="AO422" s="68"/>
      <c r="AP422" s="68"/>
      <c r="AQ422" s="68"/>
      <c r="AR422" s="68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8"/>
      <c r="BG422" s="68"/>
      <c r="BH422" s="68"/>
      <c r="BI422" s="68"/>
      <c r="BJ422" s="68"/>
      <c r="BK422" s="68"/>
      <c r="BL422" s="68"/>
      <c r="BM422" s="68"/>
      <c r="BN422" s="68"/>
      <c r="BO422" s="68"/>
      <c r="BP422" s="68"/>
      <c r="BQ422" s="68"/>
      <c r="BR422" s="68"/>
      <c r="BS422" s="68"/>
      <c r="BT422" s="68"/>
      <c r="BU422" s="68"/>
      <c r="BV422" s="68"/>
      <c r="BW422" s="68"/>
      <c r="BX422" s="68"/>
      <c r="BY422" s="68"/>
    </row>
    <row r="423" spans="1:77" x14ac:dyDescent="0.25">
      <c r="A423" s="68"/>
      <c r="B423" s="227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  <c r="AF423" s="68"/>
      <c r="AG423" s="68"/>
      <c r="AH423" s="68"/>
      <c r="AI423" s="68"/>
      <c r="AJ423" s="68"/>
      <c r="AK423" s="68"/>
      <c r="AL423" s="68"/>
      <c r="AM423" s="68"/>
      <c r="AN423" s="68"/>
      <c r="AO423" s="68"/>
      <c r="AP423" s="68"/>
      <c r="AQ423" s="68"/>
      <c r="AR423" s="68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8"/>
      <c r="BG423" s="68"/>
      <c r="BH423" s="68"/>
      <c r="BI423" s="68"/>
      <c r="BJ423" s="68"/>
      <c r="BK423" s="68"/>
      <c r="BL423" s="68"/>
      <c r="BM423" s="68"/>
      <c r="BN423" s="68"/>
      <c r="BO423" s="68"/>
      <c r="BP423" s="68"/>
      <c r="BQ423" s="68"/>
      <c r="BR423" s="68"/>
      <c r="BS423" s="68"/>
      <c r="BT423" s="68"/>
      <c r="BU423" s="68"/>
      <c r="BV423" s="68"/>
      <c r="BW423" s="68"/>
      <c r="BX423" s="68"/>
      <c r="BY423" s="68"/>
    </row>
    <row r="424" spans="1:77" x14ac:dyDescent="0.25">
      <c r="A424" s="68"/>
      <c r="B424" s="227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  <c r="AF424" s="68"/>
      <c r="AG424" s="68"/>
      <c r="AH424" s="68"/>
      <c r="AI424" s="68"/>
      <c r="AJ424" s="68"/>
      <c r="AK424" s="68"/>
      <c r="AL424" s="68"/>
      <c r="AM424" s="68"/>
      <c r="AN424" s="68"/>
      <c r="AO424" s="68"/>
      <c r="AP424" s="68"/>
      <c r="AQ424" s="68"/>
      <c r="AR424" s="68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8"/>
      <c r="BG424" s="68"/>
      <c r="BH424" s="68"/>
      <c r="BI424" s="68"/>
      <c r="BJ424" s="68"/>
      <c r="BK424" s="68"/>
      <c r="BL424" s="68"/>
      <c r="BM424" s="68"/>
      <c r="BN424" s="68"/>
      <c r="BO424" s="68"/>
      <c r="BP424" s="68"/>
      <c r="BQ424" s="68"/>
      <c r="BR424" s="68"/>
      <c r="BS424" s="68"/>
      <c r="BT424" s="68"/>
      <c r="BU424" s="68"/>
      <c r="BV424" s="68"/>
      <c r="BW424" s="68"/>
      <c r="BX424" s="68"/>
      <c r="BY424" s="68"/>
    </row>
    <row r="425" spans="1:77" x14ac:dyDescent="0.25">
      <c r="A425" s="68"/>
      <c r="B425" s="227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  <c r="AF425" s="68"/>
      <c r="AG425" s="68"/>
      <c r="AH425" s="68"/>
      <c r="AI425" s="68"/>
      <c r="AJ425" s="68"/>
      <c r="AK425" s="68"/>
      <c r="AL425" s="68"/>
      <c r="AM425" s="68"/>
      <c r="AN425" s="68"/>
      <c r="AO425" s="68"/>
      <c r="AP425" s="68"/>
      <c r="AQ425" s="68"/>
      <c r="AR425" s="68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8"/>
      <c r="BG425" s="68"/>
      <c r="BH425" s="68"/>
      <c r="BI425" s="68"/>
      <c r="BJ425" s="68"/>
      <c r="BK425" s="68"/>
      <c r="BL425" s="68"/>
      <c r="BM425" s="68"/>
      <c r="BN425" s="68"/>
      <c r="BO425" s="68"/>
      <c r="BP425" s="68"/>
      <c r="BQ425" s="68"/>
      <c r="BR425" s="68"/>
      <c r="BS425" s="68"/>
      <c r="BT425" s="68"/>
      <c r="BU425" s="68"/>
      <c r="BV425" s="68"/>
      <c r="BW425" s="68"/>
      <c r="BX425" s="68"/>
      <c r="BY425" s="68"/>
    </row>
    <row r="426" spans="1:77" x14ac:dyDescent="0.25">
      <c r="A426" s="68"/>
      <c r="B426" s="227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  <c r="AF426" s="68"/>
      <c r="AG426" s="68"/>
      <c r="AH426" s="68"/>
      <c r="AI426" s="68"/>
      <c r="AJ426" s="68"/>
      <c r="AK426" s="68"/>
      <c r="AL426" s="68"/>
      <c r="AM426" s="68"/>
      <c r="AN426" s="68"/>
      <c r="AO426" s="68"/>
      <c r="AP426" s="68"/>
      <c r="AQ426" s="68"/>
      <c r="AR426" s="68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8"/>
      <c r="BG426" s="68"/>
      <c r="BH426" s="68"/>
      <c r="BI426" s="68"/>
      <c r="BJ426" s="68"/>
      <c r="BK426" s="68"/>
      <c r="BL426" s="68"/>
      <c r="BM426" s="68"/>
      <c r="BN426" s="68"/>
      <c r="BO426" s="68"/>
      <c r="BP426" s="68"/>
      <c r="BQ426" s="68"/>
      <c r="BR426" s="68"/>
      <c r="BS426" s="68"/>
      <c r="BT426" s="68"/>
      <c r="BU426" s="68"/>
      <c r="BV426" s="68"/>
      <c r="BW426" s="68"/>
      <c r="BX426" s="68"/>
      <c r="BY426" s="68"/>
    </row>
    <row r="427" spans="1:77" x14ac:dyDescent="0.25">
      <c r="A427" s="68"/>
      <c r="B427" s="227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  <c r="AF427" s="68"/>
      <c r="AG427" s="68"/>
      <c r="AH427" s="68"/>
      <c r="AI427" s="68"/>
      <c r="AJ427" s="68"/>
      <c r="AK427" s="68"/>
      <c r="AL427" s="68"/>
      <c r="AM427" s="68"/>
      <c r="AN427" s="68"/>
      <c r="AO427" s="68"/>
      <c r="AP427" s="68"/>
      <c r="AQ427" s="68"/>
      <c r="AR427" s="68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8"/>
      <c r="BG427" s="68"/>
      <c r="BH427" s="68"/>
      <c r="BI427" s="68"/>
      <c r="BJ427" s="68"/>
      <c r="BK427" s="68"/>
      <c r="BL427" s="68"/>
      <c r="BM427" s="68"/>
      <c r="BN427" s="68"/>
      <c r="BO427" s="68"/>
      <c r="BP427" s="68"/>
      <c r="BQ427" s="68"/>
      <c r="BR427" s="68"/>
      <c r="BS427" s="68"/>
      <c r="BT427" s="68"/>
      <c r="BU427" s="68"/>
      <c r="BV427" s="68"/>
      <c r="BW427" s="68"/>
      <c r="BX427" s="68"/>
      <c r="BY427" s="68"/>
    </row>
    <row r="428" spans="1:77" x14ac:dyDescent="0.25">
      <c r="A428" s="68"/>
      <c r="B428" s="227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  <c r="AF428" s="68"/>
      <c r="AG428" s="68"/>
      <c r="AH428" s="68"/>
      <c r="AI428" s="68"/>
      <c r="AJ428" s="68"/>
      <c r="AK428" s="68"/>
      <c r="AL428" s="68"/>
      <c r="AM428" s="68"/>
      <c r="AN428" s="68"/>
      <c r="AO428" s="68"/>
      <c r="AP428" s="68"/>
      <c r="AQ428" s="68"/>
      <c r="AR428" s="68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8"/>
      <c r="BG428" s="68"/>
      <c r="BH428" s="68"/>
      <c r="BI428" s="68"/>
      <c r="BJ428" s="68"/>
      <c r="BK428" s="68"/>
      <c r="BL428" s="68"/>
      <c r="BM428" s="68"/>
      <c r="BN428" s="68"/>
      <c r="BO428" s="68"/>
      <c r="BP428" s="68"/>
      <c r="BQ428" s="68"/>
      <c r="BR428" s="68"/>
      <c r="BS428" s="68"/>
      <c r="BT428" s="68"/>
      <c r="BU428" s="68"/>
      <c r="BV428" s="68"/>
      <c r="BW428" s="68"/>
      <c r="BX428" s="68"/>
      <c r="BY428" s="68"/>
    </row>
    <row r="429" spans="1:77" x14ac:dyDescent="0.25">
      <c r="A429" s="68"/>
      <c r="B429" s="227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8"/>
      <c r="AK429" s="68"/>
      <c r="AL429" s="68"/>
      <c r="AM429" s="68"/>
      <c r="AN429" s="68"/>
      <c r="AO429" s="68"/>
      <c r="AP429" s="68"/>
      <c r="AQ429" s="68"/>
      <c r="AR429" s="68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8"/>
      <c r="BG429" s="68"/>
      <c r="BH429" s="68"/>
      <c r="BI429" s="68"/>
      <c r="BJ429" s="68"/>
      <c r="BK429" s="68"/>
      <c r="BL429" s="68"/>
      <c r="BM429" s="68"/>
      <c r="BN429" s="68"/>
      <c r="BO429" s="68"/>
      <c r="BP429" s="68"/>
      <c r="BQ429" s="68"/>
      <c r="BR429" s="68"/>
      <c r="BS429" s="68"/>
      <c r="BT429" s="68"/>
      <c r="BU429" s="68"/>
      <c r="BV429" s="68"/>
      <c r="BW429" s="68"/>
      <c r="BX429" s="68"/>
      <c r="BY429" s="68"/>
    </row>
    <row r="430" spans="1:77" x14ac:dyDescent="0.25">
      <c r="A430" s="68"/>
      <c r="B430" s="227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  <c r="AF430" s="68"/>
      <c r="AG430" s="68"/>
      <c r="AH430" s="68"/>
      <c r="AI430" s="68"/>
      <c r="AJ430" s="68"/>
      <c r="AK430" s="68"/>
      <c r="AL430" s="68"/>
      <c r="AM430" s="68"/>
      <c r="AN430" s="68"/>
      <c r="AO430" s="68"/>
      <c r="AP430" s="68"/>
      <c r="AQ430" s="68"/>
      <c r="AR430" s="68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8"/>
      <c r="BG430" s="68"/>
      <c r="BH430" s="68"/>
      <c r="BI430" s="68"/>
      <c r="BJ430" s="68"/>
      <c r="BK430" s="68"/>
      <c r="BL430" s="68"/>
      <c r="BM430" s="68"/>
      <c r="BN430" s="68"/>
      <c r="BO430" s="68"/>
      <c r="BP430" s="68"/>
      <c r="BQ430" s="68"/>
      <c r="BR430" s="68"/>
      <c r="BS430" s="68"/>
      <c r="BT430" s="68"/>
      <c r="BU430" s="68"/>
      <c r="BV430" s="68"/>
      <c r="BW430" s="68"/>
      <c r="BX430" s="68"/>
      <c r="BY430" s="68"/>
    </row>
    <row r="431" spans="1:77" x14ac:dyDescent="0.25">
      <c r="A431" s="68"/>
      <c r="B431" s="227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68"/>
      <c r="AQ431" s="68"/>
      <c r="AR431" s="68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8"/>
      <c r="BG431" s="68"/>
      <c r="BH431" s="68"/>
      <c r="BI431" s="68"/>
      <c r="BJ431" s="68"/>
      <c r="BK431" s="68"/>
      <c r="BL431" s="68"/>
      <c r="BM431" s="68"/>
      <c r="BN431" s="68"/>
      <c r="BO431" s="68"/>
      <c r="BP431" s="68"/>
      <c r="BQ431" s="68"/>
      <c r="BR431" s="68"/>
      <c r="BS431" s="68"/>
      <c r="BT431" s="68"/>
      <c r="BU431" s="68"/>
      <c r="BV431" s="68"/>
      <c r="BW431" s="68"/>
      <c r="BX431" s="68"/>
      <c r="BY431" s="68"/>
    </row>
    <row r="432" spans="1:77" x14ac:dyDescent="0.25">
      <c r="A432" s="68"/>
      <c r="B432" s="227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68"/>
      <c r="AQ432" s="68"/>
      <c r="AR432" s="68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8"/>
      <c r="BG432" s="68"/>
      <c r="BH432" s="68"/>
      <c r="BI432" s="68"/>
      <c r="BJ432" s="68"/>
      <c r="BK432" s="68"/>
      <c r="BL432" s="68"/>
      <c r="BM432" s="68"/>
      <c r="BN432" s="68"/>
      <c r="BO432" s="68"/>
      <c r="BP432" s="68"/>
      <c r="BQ432" s="68"/>
      <c r="BR432" s="68"/>
      <c r="BS432" s="68"/>
      <c r="BT432" s="68"/>
      <c r="BU432" s="68"/>
      <c r="BV432" s="68"/>
      <c r="BW432" s="68"/>
      <c r="BX432" s="68"/>
      <c r="BY432" s="68"/>
    </row>
    <row r="433" spans="1:77" x14ac:dyDescent="0.25">
      <c r="A433" s="68"/>
      <c r="B433" s="227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68"/>
      <c r="AQ433" s="68"/>
      <c r="AR433" s="68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8"/>
      <c r="BG433" s="68"/>
      <c r="BH433" s="68"/>
      <c r="BI433" s="68"/>
      <c r="BJ433" s="68"/>
      <c r="BK433" s="68"/>
      <c r="BL433" s="68"/>
      <c r="BM433" s="68"/>
      <c r="BN433" s="68"/>
      <c r="BO433" s="68"/>
      <c r="BP433" s="68"/>
      <c r="BQ433" s="68"/>
      <c r="BR433" s="68"/>
      <c r="BS433" s="68"/>
      <c r="BT433" s="68"/>
      <c r="BU433" s="68"/>
      <c r="BV433" s="68"/>
      <c r="BW433" s="68"/>
      <c r="BX433" s="68"/>
      <c r="BY433" s="68"/>
    </row>
    <row r="434" spans="1:77" x14ac:dyDescent="0.25">
      <c r="A434" s="68"/>
      <c r="B434" s="227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68"/>
      <c r="AQ434" s="68"/>
      <c r="AR434" s="68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8"/>
      <c r="BG434" s="68"/>
      <c r="BH434" s="68"/>
      <c r="BI434" s="68"/>
      <c r="BJ434" s="68"/>
      <c r="BK434" s="68"/>
      <c r="BL434" s="68"/>
      <c r="BM434" s="68"/>
      <c r="BN434" s="68"/>
      <c r="BO434" s="68"/>
      <c r="BP434" s="68"/>
      <c r="BQ434" s="68"/>
      <c r="BR434" s="68"/>
      <c r="BS434" s="68"/>
      <c r="BT434" s="68"/>
      <c r="BU434" s="68"/>
      <c r="BV434" s="68"/>
      <c r="BW434" s="68"/>
      <c r="BX434" s="68"/>
      <c r="BY434" s="68"/>
    </row>
    <row r="435" spans="1:77" x14ac:dyDescent="0.25">
      <c r="A435" s="68"/>
      <c r="B435" s="22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  <c r="AF435" s="68"/>
      <c r="AG435" s="68"/>
      <c r="AH435" s="68"/>
      <c r="AI435" s="68"/>
      <c r="AJ435" s="68"/>
      <c r="AK435" s="68"/>
      <c r="AL435" s="68"/>
      <c r="AM435" s="68"/>
      <c r="AN435" s="68"/>
      <c r="AO435" s="68"/>
      <c r="AP435" s="68"/>
      <c r="AQ435" s="68"/>
      <c r="AR435" s="68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8"/>
      <c r="BG435" s="68"/>
      <c r="BH435" s="68"/>
      <c r="BI435" s="68"/>
      <c r="BJ435" s="68"/>
      <c r="BK435" s="68"/>
      <c r="BL435" s="68"/>
      <c r="BM435" s="68"/>
      <c r="BN435" s="68"/>
      <c r="BO435" s="68"/>
      <c r="BP435" s="68"/>
      <c r="BQ435" s="68"/>
      <c r="BR435" s="68"/>
      <c r="BS435" s="68"/>
      <c r="BT435" s="68"/>
      <c r="BU435" s="68"/>
      <c r="BV435" s="68"/>
      <c r="BW435" s="68"/>
      <c r="BX435" s="68"/>
      <c r="BY435" s="68"/>
    </row>
    <row r="436" spans="1:77" x14ac:dyDescent="0.25">
      <c r="A436" s="68"/>
      <c r="B436" s="227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</row>
    <row r="437" spans="1:77" x14ac:dyDescent="0.25">
      <c r="A437" s="68"/>
      <c r="B437" s="227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  <c r="AF437" s="68"/>
      <c r="AG437" s="68"/>
      <c r="AH437" s="68"/>
      <c r="AI437" s="68"/>
      <c r="AJ437" s="68"/>
      <c r="AK437" s="68"/>
      <c r="AL437" s="68"/>
      <c r="AM437" s="68"/>
      <c r="AN437" s="68"/>
      <c r="AO437" s="68"/>
      <c r="AP437" s="68"/>
      <c r="AQ437" s="68"/>
      <c r="AR437" s="68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8"/>
      <c r="BG437" s="68"/>
      <c r="BH437" s="68"/>
      <c r="BI437" s="68"/>
      <c r="BJ437" s="68"/>
      <c r="BK437" s="68"/>
      <c r="BL437" s="68"/>
      <c r="BM437" s="68"/>
      <c r="BN437" s="68"/>
      <c r="BO437" s="68"/>
      <c r="BP437" s="68"/>
      <c r="BQ437" s="68"/>
      <c r="BR437" s="68"/>
      <c r="BS437" s="68"/>
      <c r="BT437" s="68"/>
      <c r="BU437" s="68"/>
      <c r="BV437" s="68"/>
      <c r="BW437" s="68"/>
      <c r="BX437" s="68"/>
      <c r="BY437" s="68"/>
    </row>
    <row r="438" spans="1:77" x14ac:dyDescent="0.25">
      <c r="A438" s="68"/>
      <c r="B438" s="22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8"/>
      <c r="AG438" s="68"/>
      <c r="AH438" s="68"/>
      <c r="AI438" s="68"/>
      <c r="AJ438" s="68"/>
      <c r="AK438" s="68"/>
      <c r="AL438" s="68"/>
      <c r="AM438" s="68"/>
      <c r="AN438" s="68"/>
      <c r="AO438" s="68"/>
      <c r="AP438" s="68"/>
      <c r="AQ438" s="68"/>
      <c r="AR438" s="68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8"/>
      <c r="BG438" s="68"/>
      <c r="BH438" s="68"/>
      <c r="BI438" s="68"/>
      <c r="BJ438" s="68"/>
      <c r="BK438" s="68"/>
      <c r="BL438" s="68"/>
      <c r="BM438" s="68"/>
      <c r="BN438" s="68"/>
      <c r="BO438" s="68"/>
      <c r="BP438" s="68"/>
      <c r="BQ438" s="68"/>
      <c r="BR438" s="68"/>
      <c r="BS438" s="68"/>
      <c r="BT438" s="68"/>
      <c r="BU438" s="68"/>
      <c r="BV438" s="68"/>
      <c r="BW438" s="68"/>
      <c r="BX438" s="68"/>
      <c r="BY438" s="68"/>
    </row>
    <row r="439" spans="1:77" x14ac:dyDescent="0.25">
      <c r="A439" s="68"/>
      <c r="B439" s="227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  <c r="AF439" s="68"/>
      <c r="AG439" s="68"/>
      <c r="AH439" s="68"/>
      <c r="AI439" s="68"/>
      <c r="AJ439" s="68"/>
      <c r="AK439" s="68"/>
      <c r="AL439" s="68"/>
      <c r="AM439" s="68"/>
      <c r="AN439" s="68"/>
      <c r="AO439" s="68"/>
      <c r="AP439" s="68"/>
      <c r="AQ439" s="68"/>
      <c r="AR439" s="68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8"/>
      <c r="BG439" s="68"/>
      <c r="BH439" s="68"/>
      <c r="BI439" s="68"/>
      <c r="BJ439" s="68"/>
      <c r="BK439" s="68"/>
      <c r="BL439" s="68"/>
      <c r="BM439" s="68"/>
      <c r="BN439" s="68"/>
      <c r="BO439" s="68"/>
      <c r="BP439" s="68"/>
      <c r="BQ439" s="68"/>
      <c r="BR439" s="68"/>
      <c r="BS439" s="68"/>
      <c r="BT439" s="68"/>
      <c r="BU439" s="68"/>
      <c r="BV439" s="68"/>
      <c r="BW439" s="68"/>
      <c r="BX439" s="68"/>
      <c r="BY439" s="68"/>
    </row>
    <row r="440" spans="1:77" x14ac:dyDescent="0.25">
      <c r="A440" s="68"/>
      <c r="B440" s="227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  <c r="BJ440" s="68"/>
      <c r="BK440" s="68"/>
      <c r="BL440" s="68"/>
      <c r="BM440" s="68"/>
      <c r="BN440" s="68"/>
      <c r="BO440" s="68"/>
      <c r="BP440" s="68"/>
      <c r="BQ440" s="68"/>
      <c r="BR440" s="68"/>
      <c r="BS440" s="68"/>
      <c r="BT440" s="68"/>
      <c r="BU440" s="68"/>
      <c r="BV440" s="68"/>
      <c r="BW440" s="68"/>
      <c r="BX440" s="68"/>
      <c r="BY440" s="68"/>
    </row>
    <row r="441" spans="1:77" x14ac:dyDescent="0.25">
      <c r="A441" s="68"/>
      <c r="B441" s="227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  <c r="BJ441" s="68"/>
      <c r="BK441" s="68"/>
      <c r="BL441" s="68"/>
      <c r="BM441" s="68"/>
      <c r="BN441" s="68"/>
      <c r="BO441" s="68"/>
      <c r="BP441" s="68"/>
      <c r="BQ441" s="68"/>
      <c r="BR441" s="68"/>
      <c r="BS441" s="68"/>
      <c r="BT441" s="68"/>
      <c r="BU441" s="68"/>
      <c r="BV441" s="68"/>
      <c r="BW441" s="68"/>
      <c r="BX441" s="68"/>
      <c r="BY441" s="68"/>
    </row>
    <row r="442" spans="1:77" x14ac:dyDescent="0.25">
      <c r="A442" s="68"/>
      <c r="B442" s="227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  <c r="BJ442" s="68"/>
      <c r="BK442" s="68"/>
      <c r="BL442" s="68"/>
      <c r="BM442" s="68"/>
      <c r="BN442" s="68"/>
      <c r="BO442" s="68"/>
      <c r="BP442" s="68"/>
      <c r="BQ442" s="68"/>
      <c r="BR442" s="68"/>
      <c r="BS442" s="68"/>
      <c r="BT442" s="68"/>
      <c r="BU442" s="68"/>
      <c r="BV442" s="68"/>
      <c r="BW442" s="68"/>
      <c r="BX442" s="68"/>
      <c r="BY442" s="68"/>
    </row>
    <row r="443" spans="1:77" x14ac:dyDescent="0.25">
      <c r="A443" s="68"/>
      <c r="B443" s="227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  <c r="AF443" s="68"/>
      <c r="AG443" s="68"/>
      <c r="AH443" s="68"/>
      <c r="AI443" s="68"/>
      <c r="AJ443" s="68"/>
      <c r="AK443" s="68"/>
      <c r="AL443" s="68"/>
      <c r="AM443" s="68"/>
      <c r="AN443" s="68"/>
      <c r="AO443" s="68"/>
      <c r="AP443" s="68"/>
      <c r="AQ443" s="68"/>
      <c r="AR443" s="68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8"/>
      <c r="BG443" s="68"/>
      <c r="BH443" s="68"/>
      <c r="BI443" s="68"/>
      <c r="BJ443" s="68"/>
      <c r="BK443" s="68"/>
      <c r="BL443" s="68"/>
      <c r="BM443" s="68"/>
      <c r="BN443" s="68"/>
      <c r="BO443" s="68"/>
      <c r="BP443" s="68"/>
      <c r="BQ443" s="68"/>
      <c r="BR443" s="68"/>
      <c r="BS443" s="68"/>
      <c r="BT443" s="68"/>
      <c r="BU443" s="68"/>
      <c r="BV443" s="68"/>
      <c r="BW443" s="68"/>
      <c r="BX443" s="68"/>
      <c r="BY443" s="68"/>
    </row>
    <row r="444" spans="1:77" x14ac:dyDescent="0.25">
      <c r="A444" s="68"/>
      <c r="B444" s="227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  <c r="AF444" s="68"/>
      <c r="AG444" s="68"/>
      <c r="AH444" s="68"/>
      <c r="AI444" s="68"/>
      <c r="AJ444" s="68"/>
      <c r="AK444" s="68"/>
      <c r="AL444" s="68"/>
      <c r="AM444" s="68"/>
      <c r="AN444" s="68"/>
      <c r="AO444" s="68"/>
      <c r="AP444" s="68"/>
      <c r="AQ444" s="68"/>
      <c r="AR444" s="68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8"/>
      <c r="BG444" s="68"/>
      <c r="BH444" s="68"/>
      <c r="BI444" s="68"/>
      <c r="BJ444" s="68"/>
      <c r="BK444" s="68"/>
      <c r="BL444" s="68"/>
      <c r="BM444" s="68"/>
      <c r="BN444" s="68"/>
      <c r="BO444" s="68"/>
      <c r="BP444" s="68"/>
      <c r="BQ444" s="68"/>
      <c r="BR444" s="68"/>
      <c r="BS444" s="68"/>
      <c r="BT444" s="68"/>
      <c r="BU444" s="68"/>
      <c r="BV444" s="68"/>
      <c r="BW444" s="68"/>
      <c r="BX444" s="68"/>
      <c r="BY444" s="68"/>
    </row>
    <row r="445" spans="1:77" x14ac:dyDescent="0.25">
      <c r="A445" s="68"/>
      <c r="B445" s="227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  <c r="AF445" s="68"/>
      <c r="AG445" s="68"/>
      <c r="AH445" s="68"/>
      <c r="AI445" s="68"/>
      <c r="AJ445" s="68"/>
      <c r="AK445" s="68"/>
      <c r="AL445" s="68"/>
      <c r="AM445" s="68"/>
      <c r="AN445" s="68"/>
      <c r="AO445" s="68"/>
      <c r="AP445" s="68"/>
      <c r="AQ445" s="68"/>
      <c r="AR445" s="68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8"/>
      <c r="BG445" s="68"/>
      <c r="BH445" s="68"/>
      <c r="BI445" s="68"/>
      <c r="BJ445" s="68"/>
      <c r="BK445" s="68"/>
      <c r="BL445" s="68"/>
      <c r="BM445" s="68"/>
      <c r="BN445" s="68"/>
      <c r="BO445" s="68"/>
      <c r="BP445" s="68"/>
      <c r="BQ445" s="68"/>
      <c r="BR445" s="68"/>
      <c r="BS445" s="68"/>
      <c r="BT445" s="68"/>
      <c r="BU445" s="68"/>
      <c r="BV445" s="68"/>
      <c r="BW445" s="68"/>
      <c r="BX445" s="68"/>
      <c r="BY445" s="68"/>
    </row>
    <row r="446" spans="1:77" x14ac:dyDescent="0.25">
      <c r="A446" s="68"/>
      <c r="B446" s="227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  <c r="AF446" s="68"/>
      <c r="AG446" s="68"/>
      <c r="AH446" s="68"/>
      <c r="AI446" s="68"/>
      <c r="AJ446" s="68"/>
      <c r="AK446" s="68"/>
      <c r="AL446" s="68"/>
      <c r="AM446" s="68"/>
      <c r="AN446" s="68"/>
      <c r="AO446" s="68"/>
      <c r="AP446" s="68"/>
      <c r="AQ446" s="68"/>
      <c r="AR446" s="68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8"/>
      <c r="BG446" s="68"/>
      <c r="BH446" s="68"/>
      <c r="BI446" s="68"/>
      <c r="BJ446" s="68"/>
      <c r="BK446" s="68"/>
      <c r="BL446" s="68"/>
      <c r="BM446" s="68"/>
      <c r="BN446" s="68"/>
      <c r="BO446" s="68"/>
      <c r="BP446" s="68"/>
      <c r="BQ446" s="68"/>
      <c r="BR446" s="68"/>
      <c r="BS446" s="68"/>
      <c r="BT446" s="68"/>
      <c r="BU446" s="68"/>
      <c r="BV446" s="68"/>
      <c r="BW446" s="68"/>
      <c r="BX446" s="68"/>
      <c r="BY446" s="68"/>
    </row>
    <row r="447" spans="1:77" x14ac:dyDescent="0.25">
      <c r="A447" s="68"/>
      <c r="B447" s="227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  <c r="AF447" s="68"/>
      <c r="AG447" s="68"/>
      <c r="AH447" s="68"/>
      <c r="AI447" s="68"/>
      <c r="AJ447" s="68"/>
      <c r="AK447" s="68"/>
      <c r="AL447" s="68"/>
      <c r="AM447" s="68"/>
      <c r="AN447" s="68"/>
      <c r="AO447" s="68"/>
      <c r="AP447" s="68"/>
      <c r="AQ447" s="68"/>
      <c r="AR447" s="68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8"/>
      <c r="BG447" s="68"/>
      <c r="BH447" s="68"/>
      <c r="BI447" s="68"/>
      <c r="BJ447" s="68"/>
      <c r="BK447" s="68"/>
      <c r="BL447" s="68"/>
      <c r="BM447" s="68"/>
      <c r="BN447" s="68"/>
      <c r="BO447" s="68"/>
      <c r="BP447" s="68"/>
      <c r="BQ447" s="68"/>
      <c r="BR447" s="68"/>
      <c r="BS447" s="68"/>
      <c r="BT447" s="68"/>
      <c r="BU447" s="68"/>
      <c r="BV447" s="68"/>
      <c r="BW447" s="68"/>
      <c r="BX447" s="68"/>
      <c r="BY447" s="68"/>
    </row>
    <row r="448" spans="1:77" x14ac:dyDescent="0.25">
      <c r="A448" s="68"/>
      <c r="B448" s="22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  <c r="AF448" s="68"/>
      <c r="AG448" s="68"/>
      <c r="AH448" s="68"/>
      <c r="AI448" s="68"/>
      <c r="AJ448" s="68"/>
      <c r="AK448" s="68"/>
      <c r="AL448" s="68"/>
      <c r="AM448" s="68"/>
      <c r="AN448" s="68"/>
      <c r="AO448" s="68"/>
      <c r="AP448" s="68"/>
      <c r="AQ448" s="68"/>
      <c r="AR448" s="68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8"/>
      <c r="BG448" s="68"/>
      <c r="BH448" s="68"/>
      <c r="BI448" s="68"/>
      <c r="BJ448" s="68"/>
      <c r="BK448" s="68"/>
      <c r="BL448" s="68"/>
      <c r="BM448" s="68"/>
      <c r="BN448" s="68"/>
      <c r="BO448" s="68"/>
      <c r="BP448" s="68"/>
      <c r="BQ448" s="68"/>
      <c r="BR448" s="68"/>
      <c r="BS448" s="68"/>
      <c r="BT448" s="68"/>
      <c r="BU448" s="68"/>
      <c r="BV448" s="68"/>
      <c r="BW448" s="68"/>
      <c r="BX448" s="68"/>
      <c r="BY448" s="68"/>
    </row>
    <row r="449" spans="1:77" x14ac:dyDescent="0.25">
      <c r="A449" s="68"/>
      <c r="B449" s="227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  <c r="AF449" s="68"/>
      <c r="AG449" s="68"/>
      <c r="AH449" s="68"/>
      <c r="AI449" s="68"/>
      <c r="AJ449" s="68"/>
      <c r="AK449" s="68"/>
      <c r="AL449" s="68"/>
      <c r="AM449" s="68"/>
      <c r="AN449" s="68"/>
      <c r="AO449" s="68"/>
      <c r="AP449" s="68"/>
      <c r="AQ449" s="68"/>
      <c r="AR449" s="68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8"/>
      <c r="BG449" s="68"/>
      <c r="BH449" s="68"/>
      <c r="BI449" s="68"/>
      <c r="BJ449" s="68"/>
      <c r="BK449" s="68"/>
      <c r="BL449" s="68"/>
      <c r="BM449" s="68"/>
      <c r="BN449" s="68"/>
      <c r="BO449" s="68"/>
      <c r="BP449" s="68"/>
      <c r="BQ449" s="68"/>
      <c r="BR449" s="68"/>
      <c r="BS449" s="68"/>
      <c r="BT449" s="68"/>
      <c r="BU449" s="68"/>
      <c r="BV449" s="68"/>
      <c r="BW449" s="68"/>
      <c r="BX449" s="68"/>
      <c r="BY449" s="68"/>
    </row>
    <row r="450" spans="1:77" x14ac:dyDescent="0.25">
      <c r="A450" s="68"/>
      <c r="B450" s="227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  <c r="AF450" s="68"/>
      <c r="AG450" s="68"/>
      <c r="AH450" s="68"/>
      <c r="AI450" s="68"/>
      <c r="AJ450" s="68"/>
      <c r="AK450" s="68"/>
      <c r="AL450" s="68"/>
      <c r="AM450" s="68"/>
      <c r="AN450" s="68"/>
      <c r="AO450" s="68"/>
      <c r="AP450" s="68"/>
      <c r="AQ450" s="68"/>
      <c r="AR450" s="68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8"/>
      <c r="BG450" s="68"/>
      <c r="BH450" s="68"/>
      <c r="BI450" s="68"/>
      <c r="BJ450" s="68"/>
      <c r="BK450" s="68"/>
      <c r="BL450" s="68"/>
      <c r="BM450" s="68"/>
      <c r="BN450" s="68"/>
      <c r="BO450" s="68"/>
      <c r="BP450" s="68"/>
      <c r="BQ450" s="68"/>
      <c r="BR450" s="68"/>
      <c r="BS450" s="68"/>
      <c r="BT450" s="68"/>
      <c r="BU450" s="68"/>
      <c r="BV450" s="68"/>
      <c r="BW450" s="68"/>
      <c r="BX450" s="68"/>
      <c r="BY450" s="68"/>
    </row>
    <row r="451" spans="1:77" x14ac:dyDescent="0.25">
      <c r="A451" s="68"/>
      <c r="B451" s="227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8"/>
      <c r="AN451" s="68"/>
      <c r="AO451" s="68"/>
      <c r="AP451" s="68"/>
      <c r="AQ451" s="68"/>
      <c r="AR451" s="68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8"/>
      <c r="BG451" s="68"/>
      <c r="BH451" s="68"/>
      <c r="BI451" s="68"/>
      <c r="BJ451" s="68"/>
      <c r="BK451" s="68"/>
      <c r="BL451" s="68"/>
      <c r="BM451" s="68"/>
      <c r="BN451" s="68"/>
      <c r="BO451" s="68"/>
      <c r="BP451" s="68"/>
      <c r="BQ451" s="68"/>
      <c r="BR451" s="68"/>
      <c r="BS451" s="68"/>
      <c r="BT451" s="68"/>
      <c r="BU451" s="68"/>
      <c r="BV451" s="68"/>
      <c r="BW451" s="68"/>
      <c r="BX451" s="68"/>
      <c r="BY451" s="68"/>
    </row>
    <row r="452" spans="1:77" x14ac:dyDescent="0.25">
      <c r="A452" s="68"/>
      <c r="B452" s="227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  <c r="AF452" s="68"/>
      <c r="AG452" s="68"/>
      <c r="AH452" s="68"/>
      <c r="AI452" s="68"/>
      <c r="AJ452" s="68"/>
      <c r="AK452" s="68"/>
      <c r="AL452" s="68"/>
      <c r="AM452" s="68"/>
      <c r="AN452" s="68"/>
      <c r="AO452" s="68"/>
      <c r="AP452" s="68"/>
      <c r="AQ452" s="68"/>
      <c r="AR452" s="68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8"/>
      <c r="BG452" s="68"/>
      <c r="BH452" s="68"/>
      <c r="BI452" s="68"/>
      <c r="BJ452" s="68"/>
      <c r="BK452" s="68"/>
      <c r="BL452" s="68"/>
      <c r="BM452" s="68"/>
      <c r="BN452" s="68"/>
      <c r="BO452" s="68"/>
      <c r="BP452" s="68"/>
      <c r="BQ452" s="68"/>
      <c r="BR452" s="68"/>
      <c r="BS452" s="68"/>
      <c r="BT452" s="68"/>
      <c r="BU452" s="68"/>
      <c r="BV452" s="68"/>
      <c r="BW452" s="68"/>
      <c r="BX452" s="68"/>
      <c r="BY452" s="68"/>
    </row>
    <row r="453" spans="1:77" x14ac:dyDescent="0.25">
      <c r="A453" s="68"/>
      <c r="B453" s="227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  <c r="AF453" s="68"/>
      <c r="AG453" s="68"/>
      <c r="AH453" s="68"/>
      <c r="AI453" s="68"/>
      <c r="AJ453" s="68"/>
      <c r="AK453" s="68"/>
      <c r="AL453" s="68"/>
      <c r="AM453" s="68"/>
      <c r="AN453" s="68"/>
      <c r="AO453" s="68"/>
      <c r="AP453" s="68"/>
      <c r="AQ453" s="68"/>
      <c r="AR453" s="68"/>
      <c r="AS453" s="68"/>
      <c r="AT453" s="68"/>
      <c r="AU453" s="68"/>
      <c r="AV453" s="68"/>
      <c r="AW453" s="68"/>
      <c r="AX453" s="68"/>
      <c r="AY453" s="68"/>
      <c r="AZ453" s="68"/>
      <c r="BA453" s="68"/>
      <c r="BB453" s="68"/>
      <c r="BC453" s="68"/>
      <c r="BD453" s="68"/>
      <c r="BE453" s="68"/>
      <c r="BF453" s="68"/>
      <c r="BG453" s="68"/>
      <c r="BH453" s="68"/>
      <c r="BI453" s="68"/>
      <c r="BJ453" s="68"/>
      <c r="BK453" s="68"/>
      <c r="BL453" s="68"/>
      <c r="BM453" s="68"/>
      <c r="BN453" s="68"/>
      <c r="BO453" s="68"/>
      <c r="BP453" s="68"/>
      <c r="BQ453" s="68"/>
      <c r="BR453" s="68"/>
      <c r="BS453" s="68"/>
      <c r="BT453" s="68"/>
      <c r="BU453" s="68"/>
      <c r="BV453" s="68"/>
      <c r="BW453" s="68"/>
      <c r="BX453" s="68"/>
      <c r="BY453" s="68"/>
    </row>
    <row r="454" spans="1:77" x14ac:dyDescent="0.25">
      <c r="A454" s="68"/>
      <c r="B454" s="227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  <c r="AF454" s="68"/>
      <c r="AG454" s="68"/>
      <c r="AH454" s="68"/>
      <c r="AI454" s="68"/>
      <c r="AJ454" s="68"/>
      <c r="AK454" s="68"/>
      <c r="AL454" s="68"/>
      <c r="AM454" s="68"/>
      <c r="AN454" s="68"/>
      <c r="AO454" s="68"/>
      <c r="AP454" s="68"/>
      <c r="AQ454" s="68"/>
      <c r="AR454" s="68"/>
      <c r="AS454" s="68"/>
      <c r="AT454" s="68"/>
      <c r="AU454" s="68"/>
      <c r="AV454" s="68"/>
      <c r="AW454" s="68"/>
      <c r="AX454" s="68"/>
      <c r="AY454" s="68"/>
      <c r="AZ454" s="68"/>
      <c r="BA454" s="68"/>
      <c r="BB454" s="68"/>
      <c r="BC454" s="68"/>
      <c r="BD454" s="68"/>
      <c r="BE454" s="68"/>
      <c r="BF454" s="68"/>
      <c r="BG454" s="68"/>
      <c r="BH454" s="68"/>
      <c r="BI454" s="68"/>
      <c r="BJ454" s="68"/>
      <c r="BK454" s="68"/>
      <c r="BL454" s="68"/>
      <c r="BM454" s="68"/>
      <c r="BN454" s="68"/>
      <c r="BO454" s="68"/>
      <c r="BP454" s="68"/>
      <c r="BQ454" s="68"/>
      <c r="BR454" s="68"/>
      <c r="BS454" s="68"/>
      <c r="BT454" s="68"/>
      <c r="BU454" s="68"/>
      <c r="BV454" s="68"/>
      <c r="BW454" s="68"/>
      <c r="BX454" s="68"/>
      <c r="BY454" s="68"/>
    </row>
    <row r="455" spans="1:77" x14ac:dyDescent="0.25">
      <c r="A455" s="68"/>
      <c r="B455" s="227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  <c r="AF455" s="68"/>
      <c r="AG455" s="68"/>
      <c r="AH455" s="68"/>
      <c r="AI455" s="68"/>
      <c r="AJ455" s="68"/>
      <c r="AK455" s="68"/>
      <c r="AL455" s="68"/>
      <c r="AM455" s="68"/>
      <c r="AN455" s="68"/>
      <c r="AO455" s="68"/>
      <c r="AP455" s="68"/>
      <c r="AQ455" s="68"/>
      <c r="AR455" s="68"/>
      <c r="AS455" s="68"/>
      <c r="AT455" s="68"/>
      <c r="AU455" s="68"/>
      <c r="AV455" s="68"/>
      <c r="AW455" s="68"/>
      <c r="AX455" s="68"/>
      <c r="AY455" s="68"/>
      <c r="AZ455" s="68"/>
      <c r="BA455" s="68"/>
      <c r="BB455" s="68"/>
      <c r="BC455" s="68"/>
      <c r="BD455" s="68"/>
      <c r="BE455" s="68"/>
      <c r="BF455" s="68"/>
      <c r="BG455" s="68"/>
      <c r="BH455" s="68"/>
      <c r="BI455" s="68"/>
      <c r="BJ455" s="68"/>
      <c r="BK455" s="68"/>
      <c r="BL455" s="68"/>
      <c r="BM455" s="68"/>
      <c r="BN455" s="68"/>
      <c r="BO455" s="68"/>
      <c r="BP455" s="68"/>
      <c r="BQ455" s="68"/>
      <c r="BR455" s="68"/>
      <c r="BS455" s="68"/>
      <c r="BT455" s="68"/>
      <c r="BU455" s="68"/>
      <c r="BV455" s="68"/>
      <c r="BW455" s="68"/>
      <c r="BX455" s="68"/>
      <c r="BY455" s="68"/>
    </row>
    <row r="456" spans="1:77" x14ac:dyDescent="0.25">
      <c r="A456" s="68"/>
      <c r="B456" s="227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  <c r="AF456" s="68"/>
      <c r="AG456" s="68"/>
      <c r="AH456" s="68"/>
      <c r="AI456" s="68"/>
      <c r="AJ456" s="68"/>
      <c r="AK456" s="68"/>
      <c r="AL456" s="68"/>
      <c r="AM456" s="68"/>
      <c r="AN456" s="68"/>
      <c r="AO456" s="68"/>
      <c r="AP456" s="68"/>
      <c r="AQ456" s="68"/>
      <c r="AR456" s="68"/>
      <c r="AS456" s="68"/>
      <c r="AT456" s="68"/>
      <c r="AU456" s="68"/>
      <c r="AV456" s="68"/>
      <c r="AW456" s="68"/>
      <c r="AX456" s="68"/>
      <c r="AY456" s="68"/>
      <c r="AZ456" s="68"/>
      <c r="BA456" s="68"/>
      <c r="BB456" s="68"/>
      <c r="BC456" s="68"/>
      <c r="BD456" s="68"/>
      <c r="BE456" s="68"/>
      <c r="BF456" s="68"/>
      <c r="BG456" s="68"/>
      <c r="BH456" s="68"/>
      <c r="BI456" s="68"/>
      <c r="BJ456" s="68"/>
      <c r="BK456" s="68"/>
      <c r="BL456" s="68"/>
      <c r="BM456" s="68"/>
      <c r="BN456" s="68"/>
      <c r="BO456" s="68"/>
      <c r="BP456" s="68"/>
      <c r="BQ456" s="68"/>
      <c r="BR456" s="68"/>
      <c r="BS456" s="68"/>
      <c r="BT456" s="68"/>
      <c r="BU456" s="68"/>
      <c r="BV456" s="68"/>
      <c r="BW456" s="68"/>
      <c r="BX456" s="68"/>
      <c r="BY456" s="68"/>
    </row>
    <row r="457" spans="1:77" x14ac:dyDescent="0.25">
      <c r="A457" s="68"/>
      <c r="B457" s="227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  <c r="AF457" s="68"/>
      <c r="AG457" s="68"/>
      <c r="AH457" s="68"/>
      <c r="AI457" s="68"/>
      <c r="AJ457" s="68"/>
      <c r="AK457" s="68"/>
      <c r="AL457" s="68"/>
      <c r="AM457" s="68"/>
      <c r="AN457" s="68"/>
      <c r="AO457" s="68"/>
      <c r="AP457" s="68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</row>
    <row r="458" spans="1:77" x14ac:dyDescent="0.25">
      <c r="A458" s="68"/>
      <c r="B458" s="227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  <c r="AF458" s="68"/>
      <c r="AG458" s="68"/>
      <c r="AH458" s="68"/>
      <c r="AI458" s="68"/>
      <c r="AJ458" s="68"/>
      <c r="AK458" s="68"/>
      <c r="AL458" s="68"/>
      <c r="AM458" s="68"/>
      <c r="AN458" s="68"/>
      <c r="AO458" s="68"/>
      <c r="AP458" s="68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</row>
    <row r="459" spans="1:77" x14ac:dyDescent="0.25">
      <c r="A459" s="68"/>
      <c r="B459" s="227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  <c r="AF459" s="68"/>
      <c r="AG459" s="68"/>
      <c r="AH459" s="68"/>
      <c r="AI459" s="68"/>
      <c r="AJ459" s="68"/>
      <c r="AK459" s="68"/>
      <c r="AL459" s="68"/>
      <c r="AM459" s="68"/>
      <c r="AN459" s="68"/>
      <c r="AO459" s="68"/>
      <c r="AP459" s="68"/>
      <c r="AQ459" s="68"/>
      <c r="AR459" s="68"/>
      <c r="AS459" s="68"/>
      <c r="AT459" s="68"/>
      <c r="AU459" s="68"/>
      <c r="AV459" s="68"/>
      <c r="AW459" s="68"/>
      <c r="AX459" s="68"/>
      <c r="AY459" s="68"/>
      <c r="AZ459" s="68"/>
      <c r="BA459" s="68"/>
      <c r="BB459" s="68"/>
      <c r="BC459" s="68"/>
      <c r="BD459" s="68"/>
      <c r="BE459" s="68"/>
      <c r="BF459" s="68"/>
      <c r="BG459" s="68"/>
      <c r="BH459" s="68"/>
      <c r="BI459" s="68"/>
      <c r="BJ459" s="68"/>
      <c r="BK459" s="68"/>
      <c r="BL459" s="68"/>
      <c r="BM459" s="68"/>
      <c r="BN459" s="68"/>
      <c r="BO459" s="68"/>
      <c r="BP459" s="68"/>
      <c r="BQ459" s="68"/>
      <c r="BR459" s="68"/>
      <c r="BS459" s="68"/>
      <c r="BT459" s="68"/>
      <c r="BU459" s="68"/>
      <c r="BV459" s="68"/>
      <c r="BW459" s="68"/>
      <c r="BX459" s="68"/>
      <c r="BY459" s="68"/>
    </row>
    <row r="460" spans="1:77" x14ac:dyDescent="0.25">
      <c r="A460" s="68"/>
      <c r="B460" s="227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  <c r="AF460" s="68"/>
      <c r="AG460" s="68"/>
      <c r="AH460" s="68"/>
      <c r="AI460" s="68"/>
      <c r="AJ460" s="68"/>
      <c r="AK460" s="68"/>
      <c r="AL460" s="68"/>
      <c r="AM460" s="68"/>
      <c r="AN460" s="68"/>
      <c r="AO460" s="68"/>
      <c r="AP460" s="68"/>
      <c r="AQ460" s="68"/>
      <c r="AR460" s="68"/>
      <c r="AS460" s="68"/>
      <c r="AT460" s="68"/>
      <c r="AU460" s="68"/>
      <c r="AV460" s="68"/>
      <c r="AW460" s="68"/>
      <c r="AX460" s="68"/>
      <c r="AY460" s="68"/>
      <c r="AZ460" s="68"/>
      <c r="BA460" s="68"/>
      <c r="BB460" s="68"/>
      <c r="BC460" s="68"/>
      <c r="BD460" s="68"/>
      <c r="BE460" s="68"/>
      <c r="BF460" s="68"/>
      <c r="BG460" s="68"/>
      <c r="BH460" s="68"/>
      <c r="BI460" s="68"/>
      <c r="BJ460" s="68"/>
      <c r="BK460" s="68"/>
      <c r="BL460" s="68"/>
      <c r="BM460" s="68"/>
      <c r="BN460" s="68"/>
      <c r="BO460" s="68"/>
      <c r="BP460" s="68"/>
      <c r="BQ460" s="68"/>
      <c r="BR460" s="68"/>
      <c r="BS460" s="68"/>
      <c r="BT460" s="68"/>
      <c r="BU460" s="68"/>
      <c r="BV460" s="68"/>
      <c r="BW460" s="68"/>
      <c r="BX460" s="68"/>
      <c r="BY460" s="68"/>
    </row>
    <row r="461" spans="1:77" x14ac:dyDescent="0.25">
      <c r="A461" s="68"/>
      <c r="B461" s="22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  <c r="AF461" s="68"/>
      <c r="AG461" s="68"/>
      <c r="AH461" s="68"/>
      <c r="AI461" s="68"/>
      <c r="AJ461" s="68"/>
      <c r="AK461" s="68"/>
      <c r="AL461" s="68"/>
      <c r="AM461" s="68"/>
      <c r="AN461" s="68"/>
      <c r="AO461" s="68"/>
      <c r="AP461" s="68"/>
      <c r="AQ461" s="68"/>
      <c r="AR461" s="68"/>
      <c r="AS461" s="68"/>
      <c r="AT461" s="68"/>
      <c r="AU461" s="68"/>
      <c r="AV461" s="68"/>
      <c r="AW461" s="68"/>
      <c r="AX461" s="68"/>
      <c r="AY461" s="68"/>
      <c r="AZ461" s="68"/>
      <c r="BA461" s="68"/>
      <c r="BB461" s="68"/>
      <c r="BC461" s="68"/>
      <c r="BD461" s="68"/>
      <c r="BE461" s="68"/>
      <c r="BF461" s="68"/>
      <c r="BG461" s="68"/>
      <c r="BH461" s="68"/>
      <c r="BI461" s="68"/>
      <c r="BJ461" s="68"/>
      <c r="BK461" s="68"/>
      <c r="BL461" s="68"/>
      <c r="BM461" s="68"/>
      <c r="BN461" s="68"/>
      <c r="BO461" s="68"/>
      <c r="BP461" s="68"/>
      <c r="BQ461" s="68"/>
      <c r="BR461" s="68"/>
      <c r="BS461" s="68"/>
      <c r="BT461" s="68"/>
      <c r="BU461" s="68"/>
      <c r="BV461" s="68"/>
      <c r="BW461" s="68"/>
      <c r="BX461" s="68"/>
      <c r="BY461" s="68"/>
    </row>
    <row r="462" spans="1:77" x14ac:dyDescent="0.25">
      <c r="A462" s="68"/>
      <c r="B462" s="227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  <c r="AF462" s="68"/>
      <c r="AG462" s="68"/>
      <c r="AH462" s="68"/>
      <c r="AI462" s="68"/>
      <c r="AJ462" s="68"/>
      <c r="AK462" s="68"/>
      <c r="AL462" s="68"/>
      <c r="AM462" s="68"/>
      <c r="AN462" s="68"/>
      <c r="AO462" s="68"/>
      <c r="AP462" s="68"/>
      <c r="AQ462" s="68"/>
      <c r="AR462" s="68"/>
      <c r="AS462" s="68"/>
      <c r="AT462" s="68"/>
      <c r="AU462" s="68"/>
      <c r="AV462" s="68"/>
      <c r="AW462" s="68"/>
      <c r="AX462" s="68"/>
      <c r="AY462" s="68"/>
      <c r="AZ462" s="68"/>
      <c r="BA462" s="68"/>
      <c r="BB462" s="68"/>
      <c r="BC462" s="68"/>
      <c r="BD462" s="68"/>
      <c r="BE462" s="68"/>
      <c r="BF462" s="68"/>
      <c r="BG462" s="68"/>
      <c r="BH462" s="68"/>
      <c r="BI462" s="68"/>
      <c r="BJ462" s="68"/>
      <c r="BK462" s="68"/>
      <c r="BL462" s="68"/>
      <c r="BM462" s="68"/>
      <c r="BN462" s="68"/>
      <c r="BO462" s="68"/>
      <c r="BP462" s="68"/>
      <c r="BQ462" s="68"/>
      <c r="BR462" s="68"/>
      <c r="BS462" s="68"/>
      <c r="BT462" s="68"/>
      <c r="BU462" s="68"/>
      <c r="BV462" s="68"/>
      <c r="BW462" s="68"/>
      <c r="BX462" s="68"/>
      <c r="BY462" s="68"/>
    </row>
    <row r="463" spans="1:77" x14ac:dyDescent="0.25">
      <c r="A463" s="68"/>
      <c r="B463" s="227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  <c r="AF463" s="68"/>
      <c r="AG463" s="68"/>
      <c r="AH463" s="68"/>
      <c r="AI463" s="68"/>
      <c r="AJ463" s="68"/>
      <c r="AK463" s="68"/>
      <c r="AL463" s="68"/>
      <c r="AM463" s="68"/>
      <c r="AN463" s="68"/>
      <c r="AO463" s="68"/>
      <c r="AP463" s="68"/>
      <c r="AQ463" s="68"/>
      <c r="AR463" s="68"/>
      <c r="AS463" s="68"/>
      <c r="AT463" s="68"/>
      <c r="AU463" s="68"/>
      <c r="AV463" s="68"/>
      <c r="AW463" s="68"/>
      <c r="AX463" s="68"/>
      <c r="AY463" s="68"/>
      <c r="AZ463" s="68"/>
      <c r="BA463" s="68"/>
      <c r="BB463" s="68"/>
      <c r="BC463" s="68"/>
      <c r="BD463" s="68"/>
      <c r="BE463" s="68"/>
      <c r="BF463" s="68"/>
      <c r="BG463" s="68"/>
      <c r="BH463" s="68"/>
      <c r="BI463" s="68"/>
      <c r="BJ463" s="68"/>
      <c r="BK463" s="68"/>
      <c r="BL463" s="68"/>
      <c r="BM463" s="68"/>
      <c r="BN463" s="68"/>
      <c r="BO463" s="68"/>
      <c r="BP463" s="68"/>
      <c r="BQ463" s="68"/>
      <c r="BR463" s="68"/>
      <c r="BS463" s="68"/>
      <c r="BT463" s="68"/>
      <c r="BU463" s="68"/>
      <c r="BV463" s="68"/>
      <c r="BW463" s="68"/>
      <c r="BX463" s="68"/>
      <c r="BY463" s="68"/>
    </row>
    <row r="464" spans="1:77" x14ac:dyDescent="0.25">
      <c r="A464" s="68"/>
      <c r="B464" s="227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  <c r="AF464" s="68"/>
      <c r="AG464" s="68"/>
      <c r="AH464" s="68"/>
      <c r="AI464" s="68"/>
      <c r="AJ464" s="68"/>
      <c r="AK464" s="68"/>
      <c r="AL464" s="68"/>
      <c r="AM464" s="68"/>
      <c r="AN464" s="68"/>
      <c r="AO464" s="68"/>
      <c r="AP464" s="68"/>
      <c r="AQ464" s="68"/>
      <c r="AR464" s="68"/>
      <c r="AS464" s="68"/>
      <c r="AT464" s="68"/>
      <c r="AU464" s="68"/>
      <c r="AV464" s="68"/>
      <c r="AW464" s="68"/>
      <c r="AX464" s="68"/>
      <c r="AY464" s="68"/>
      <c r="AZ464" s="68"/>
      <c r="BA464" s="68"/>
      <c r="BB464" s="68"/>
      <c r="BC464" s="68"/>
      <c r="BD464" s="68"/>
      <c r="BE464" s="68"/>
      <c r="BF464" s="68"/>
      <c r="BG464" s="68"/>
      <c r="BH464" s="68"/>
      <c r="BI464" s="68"/>
      <c r="BJ464" s="68"/>
      <c r="BK464" s="68"/>
      <c r="BL464" s="68"/>
      <c r="BM464" s="68"/>
      <c r="BN464" s="68"/>
      <c r="BO464" s="68"/>
      <c r="BP464" s="68"/>
      <c r="BQ464" s="68"/>
      <c r="BR464" s="68"/>
      <c r="BS464" s="68"/>
      <c r="BT464" s="68"/>
      <c r="BU464" s="68"/>
      <c r="BV464" s="68"/>
      <c r="BW464" s="68"/>
      <c r="BX464" s="68"/>
      <c r="BY464" s="68"/>
    </row>
    <row r="465" spans="1:77" x14ac:dyDescent="0.25">
      <c r="A465" s="68"/>
      <c r="B465" s="227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  <c r="AF465" s="68"/>
      <c r="AG465" s="68"/>
      <c r="AH465" s="68"/>
      <c r="AI465" s="68"/>
      <c r="AJ465" s="68"/>
      <c r="AK465" s="68"/>
      <c r="AL465" s="68"/>
      <c r="AM465" s="68"/>
      <c r="AN465" s="68"/>
      <c r="AO465" s="68"/>
      <c r="AP465" s="68"/>
      <c r="AQ465" s="68"/>
      <c r="AR465" s="68"/>
      <c r="AS465" s="68"/>
      <c r="AT465" s="68"/>
      <c r="AU465" s="68"/>
      <c r="AV465" s="68"/>
      <c r="AW465" s="68"/>
      <c r="AX465" s="68"/>
      <c r="AY465" s="68"/>
      <c r="AZ465" s="68"/>
      <c r="BA465" s="68"/>
      <c r="BB465" s="68"/>
      <c r="BC465" s="68"/>
      <c r="BD465" s="68"/>
      <c r="BE465" s="68"/>
      <c r="BF465" s="68"/>
      <c r="BG465" s="68"/>
      <c r="BH465" s="68"/>
      <c r="BI465" s="68"/>
      <c r="BJ465" s="68"/>
      <c r="BK465" s="68"/>
      <c r="BL465" s="68"/>
      <c r="BM465" s="68"/>
      <c r="BN465" s="68"/>
      <c r="BO465" s="68"/>
      <c r="BP465" s="68"/>
      <c r="BQ465" s="68"/>
      <c r="BR465" s="68"/>
      <c r="BS465" s="68"/>
      <c r="BT465" s="68"/>
      <c r="BU465" s="68"/>
      <c r="BV465" s="68"/>
      <c r="BW465" s="68"/>
      <c r="BX465" s="68"/>
      <c r="BY465" s="68"/>
    </row>
    <row r="466" spans="1:77" x14ac:dyDescent="0.25">
      <c r="A466" s="68"/>
      <c r="B466" s="227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  <c r="AF466" s="68"/>
      <c r="AG466" s="68"/>
      <c r="AH466" s="68"/>
      <c r="AI466" s="68"/>
      <c r="AJ466" s="68"/>
      <c r="AK466" s="68"/>
      <c r="AL466" s="68"/>
      <c r="AM466" s="68"/>
      <c r="AN466" s="68"/>
      <c r="AO466" s="68"/>
      <c r="AP466" s="68"/>
      <c r="AQ466" s="68"/>
      <c r="AR466" s="68"/>
      <c r="AS466" s="68"/>
      <c r="AT466" s="68"/>
      <c r="AU466" s="68"/>
      <c r="AV466" s="68"/>
      <c r="AW466" s="68"/>
      <c r="AX466" s="68"/>
      <c r="AY466" s="68"/>
      <c r="AZ466" s="68"/>
      <c r="BA466" s="68"/>
      <c r="BB466" s="68"/>
      <c r="BC466" s="68"/>
      <c r="BD466" s="68"/>
      <c r="BE466" s="68"/>
      <c r="BF466" s="68"/>
      <c r="BG466" s="68"/>
      <c r="BH466" s="68"/>
      <c r="BI466" s="68"/>
      <c r="BJ466" s="68"/>
      <c r="BK466" s="68"/>
      <c r="BL466" s="68"/>
      <c r="BM466" s="68"/>
      <c r="BN466" s="68"/>
      <c r="BO466" s="68"/>
      <c r="BP466" s="68"/>
      <c r="BQ466" s="68"/>
      <c r="BR466" s="68"/>
      <c r="BS466" s="68"/>
      <c r="BT466" s="68"/>
      <c r="BU466" s="68"/>
      <c r="BV466" s="68"/>
      <c r="BW466" s="68"/>
      <c r="BX466" s="68"/>
      <c r="BY466" s="68"/>
    </row>
    <row r="467" spans="1:77" x14ac:dyDescent="0.25">
      <c r="A467" s="68"/>
      <c r="B467" s="227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  <c r="AF467" s="68"/>
      <c r="AG467" s="68"/>
      <c r="AH467" s="68"/>
      <c r="AI467" s="68"/>
      <c r="AJ467" s="68"/>
      <c r="AK467" s="68"/>
      <c r="AL467" s="68"/>
      <c r="AM467" s="68"/>
      <c r="AN467" s="68"/>
      <c r="AO467" s="68"/>
      <c r="AP467" s="68"/>
      <c r="AQ467" s="68"/>
      <c r="AR467" s="68"/>
      <c r="AS467" s="68"/>
      <c r="AT467" s="68"/>
      <c r="AU467" s="68"/>
      <c r="AV467" s="68"/>
      <c r="AW467" s="68"/>
      <c r="AX467" s="68"/>
      <c r="AY467" s="68"/>
      <c r="AZ467" s="68"/>
      <c r="BA467" s="68"/>
      <c r="BB467" s="68"/>
      <c r="BC467" s="68"/>
      <c r="BD467" s="68"/>
      <c r="BE467" s="68"/>
      <c r="BF467" s="68"/>
      <c r="BG467" s="68"/>
      <c r="BH467" s="68"/>
      <c r="BI467" s="68"/>
      <c r="BJ467" s="68"/>
      <c r="BK467" s="68"/>
      <c r="BL467" s="68"/>
      <c r="BM467" s="68"/>
      <c r="BN467" s="68"/>
      <c r="BO467" s="68"/>
      <c r="BP467" s="68"/>
      <c r="BQ467" s="68"/>
      <c r="BR467" s="68"/>
      <c r="BS467" s="68"/>
      <c r="BT467" s="68"/>
      <c r="BU467" s="68"/>
      <c r="BV467" s="68"/>
      <c r="BW467" s="68"/>
      <c r="BX467" s="68"/>
      <c r="BY467" s="68"/>
    </row>
    <row r="468" spans="1:77" x14ac:dyDescent="0.25">
      <c r="A468" s="68"/>
      <c r="B468" s="227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  <c r="AF468" s="68"/>
      <c r="AG468" s="68"/>
      <c r="AH468" s="68"/>
      <c r="AI468" s="68"/>
      <c r="AJ468" s="68"/>
      <c r="AK468" s="68"/>
      <c r="AL468" s="68"/>
      <c r="AM468" s="68"/>
      <c r="AN468" s="68"/>
      <c r="AO468" s="68"/>
      <c r="AP468" s="68"/>
      <c r="AQ468" s="68"/>
      <c r="AR468" s="68"/>
      <c r="AS468" s="68"/>
      <c r="AT468" s="68"/>
      <c r="AU468" s="68"/>
      <c r="AV468" s="68"/>
      <c r="AW468" s="68"/>
      <c r="AX468" s="68"/>
      <c r="AY468" s="68"/>
      <c r="AZ468" s="68"/>
      <c r="BA468" s="68"/>
      <c r="BB468" s="68"/>
      <c r="BC468" s="68"/>
      <c r="BD468" s="68"/>
      <c r="BE468" s="68"/>
      <c r="BF468" s="68"/>
      <c r="BG468" s="68"/>
      <c r="BH468" s="68"/>
      <c r="BI468" s="68"/>
      <c r="BJ468" s="68"/>
      <c r="BK468" s="68"/>
      <c r="BL468" s="68"/>
      <c r="BM468" s="68"/>
      <c r="BN468" s="68"/>
      <c r="BO468" s="68"/>
      <c r="BP468" s="68"/>
      <c r="BQ468" s="68"/>
      <c r="BR468" s="68"/>
      <c r="BS468" s="68"/>
      <c r="BT468" s="68"/>
      <c r="BU468" s="68"/>
      <c r="BV468" s="68"/>
      <c r="BW468" s="68"/>
      <c r="BX468" s="68"/>
      <c r="BY468" s="68"/>
    </row>
    <row r="469" spans="1:77" x14ac:dyDescent="0.25">
      <c r="A469" s="68"/>
      <c r="B469" s="227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  <c r="AF469" s="68"/>
      <c r="AG469" s="68"/>
      <c r="AH469" s="68"/>
      <c r="AI469" s="68"/>
      <c r="AJ469" s="68"/>
      <c r="AK469" s="68"/>
      <c r="AL469" s="68"/>
      <c r="AM469" s="68"/>
      <c r="AN469" s="68"/>
      <c r="AO469" s="68"/>
      <c r="AP469" s="68"/>
      <c r="AQ469" s="68"/>
      <c r="AR469" s="68"/>
      <c r="AS469" s="68"/>
      <c r="AT469" s="68"/>
      <c r="AU469" s="68"/>
      <c r="AV469" s="68"/>
      <c r="AW469" s="68"/>
      <c r="AX469" s="68"/>
      <c r="AY469" s="68"/>
      <c r="AZ469" s="68"/>
      <c r="BA469" s="68"/>
      <c r="BB469" s="68"/>
      <c r="BC469" s="68"/>
      <c r="BD469" s="68"/>
      <c r="BE469" s="68"/>
      <c r="BF469" s="68"/>
      <c r="BG469" s="68"/>
      <c r="BH469" s="68"/>
      <c r="BI469" s="68"/>
      <c r="BJ469" s="68"/>
      <c r="BK469" s="68"/>
      <c r="BL469" s="68"/>
      <c r="BM469" s="68"/>
      <c r="BN469" s="68"/>
      <c r="BO469" s="68"/>
      <c r="BP469" s="68"/>
      <c r="BQ469" s="68"/>
      <c r="BR469" s="68"/>
      <c r="BS469" s="68"/>
      <c r="BT469" s="68"/>
      <c r="BU469" s="68"/>
      <c r="BV469" s="68"/>
      <c r="BW469" s="68"/>
      <c r="BX469" s="68"/>
      <c r="BY469" s="68"/>
    </row>
    <row r="470" spans="1:77" x14ac:dyDescent="0.25">
      <c r="A470" s="68"/>
      <c r="B470" s="227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  <c r="BY470" s="68"/>
    </row>
    <row r="471" spans="1:77" x14ac:dyDescent="0.25">
      <c r="A471" s="68"/>
      <c r="B471" s="227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  <c r="AF471" s="68"/>
      <c r="AG471" s="68"/>
      <c r="AH471" s="68"/>
      <c r="AI471" s="68"/>
      <c r="AJ471" s="68"/>
      <c r="AK471" s="68"/>
      <c r="AL471" s="68"/>
      <c r="AM471" s="68"/>
      <c r="AN471" s="68"/>
      <c r="AO471" s="68"/>
      <c r="AP471" s="68"/>
      <c r="AQ471" s="68"/>
      <c r="AR471" s="68"/>
      <c r="AS471" s="68"/>
      <c r="AT471" s="68"/>
      <c r="AU471" s="68"/>
      <c r="AV471" s="68"/>
      <c r="AW471" s="68"/>
      <c r="AX471" s="68"/>
      <c r="AY471" s="68"/>
      <c r="AZ471" s="68"/>
      <c r="BA471" s="68"/>
      <c r="BB471" s="68"/>
      <c r="BC471" s="68"/>
      <c r="BD471" s="68"/>
      <c r="BE471" s="68"/>
      <c r="BF471" s="68"/>
      <c r="BG471" s="68"/>
      <c r="BH471" s="68"/>
      <c r="BI471" s="68"/>
      <c r="BJ471" s="68"/>
      <c r="BK471" s="68"/>
      <c r="BL471" s="68"/>
      <c r="BM471" s="68"/>
      <c r="BN471" s="68"/>
      <c r="BO471" s="68"/>
      <c r="BP471" s="68"/>
      <c r="BQ471" s="68"/>
      <c r="BR471" s="68"/>
      <c r="BS471" s="68"/>
      <c r="BT471" s="68"/>
      <c r="BU471" s="68"/>
      <c r="BV471" s="68"/>
      <c r="BW471" s="68"/>
      <c r="BX471" s="68"/>
      <c r="BY471" s="68"/>
    </row>
    <row r="472" spans="1:77" x14ac:dyDescent="0.25">
      <c r="A472" s="68"/>
      <c r="B472" s="227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  <c r="AF472" s="68"/>
      <c r="AG472" s="68"/>
      <c r="AH472" s="68"/>
      <c r="AI472" s="68"/>
      <c r="AJ472" s="68"/>
      <c r="AK472" s="68"/>
      <c r="AL472" s="68"/>
      <c r="AM472" s="68"/>
      <c r="AN472" s="68"/>
      <c r="AO472" s="68"/>
      <c r="AP472" s="68"/>
      <c r="AQ472" s="68"/>
      <c r="AR472" s="68"/>
      <c r="AS472" s="68"/>
      <c r="AT472" s="68"/>
      <c r="AU472" s="68"/>
      <c r="AV472" s="68"/>
      <c r="AW472" s="68"/>
      <c r="AX472" s="68"/>
      <c r="AY472" s="68"/>
      <c r="AZ472" s="68"/>
      <c r="BA472" s="68"/>
      <c r="BB472" s="68"/>
      <c r="BC472" s="68"/>
      <c r="BD472" s="68"/>
      <c r="BE472" s="68"/>
      <c r="BF472" s="68"/>
      <c r="BG472" s="68"/>
      <c r="BH472" s="68"/>
      <c r="BI472" s="68"/>
      <c r="BJ472" s="68"/>
      <c r="BK472" s="68"/>
      <c r="BL472" s="68"/>
      <c r="BM472" s="68"/>
      <c r="BN472" s="68"/>
      <c r="BO472" s="68"/>
      <c r="BP472" s="68"/>
      <c r="BQ472" s="68"/>
      <c r="BR472" s="68"/>
      <c r="BS472" s="68"/>
      <c r="BT472" s="68"/>
      <c r="BU472" s="68"/>
      <c r="BV472" s="68"/>
      <c r="BW472" s="68"/>
      <c r="BX472" s="68"/>
      <c r="BY472" s="68"/>
    </row>
    <row r="473" spans="1:77" x14ac:dyDescent="0.25">
      <c r="A473" s="68"/>
      <c r="B473" s="227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  <c r="AF473" s="68"/>
      <c r="AG473" s="68"/>
      <c r="AH473" s="68"/>
      <c r="AI473" s="68"/>
      <c r="AJ473" s="68"/>
      <c r="AK473" s="68"/>
      <c r="AL473" s="68"/>
      <c r="AM473" s="68"/>
      <c r="AN473" s="68"/>
      <c r="AO473" s="68"/>
      <c r="AP473" s="68"/>
      <c r="AQ473" s="68"/>
      <c r="AR473" s="68"/>
      <c r="AS473" s="68"/>
      <c r="AT473" s="68"/>
      <c r="AU473" s="68"/>
      <c r="AV473" s="68"/>
      <c r="AW473" s="68"/>
      <c r="AX473" s="68"/>
      <c r="AY473" s="68"/>
      <c r="AZ473" s="68"/>
      <c r="BA473" s="68"/>
      <c r="BB473" s="68"/>
      <c r="BC473" s="68"/>
      <c r="BD473" s="68"/>
      <c r="BE473" s="68"/>
      <c r="BF473" s="68"/>
      <c r="BG473" s="68"/>
      <c r="BH473" s="68"/>
      <c r="BI473" s="68"/>
      <c r="BJ473" s="68"/>
      <c r="BK473" s="68"/>
      <c r="BL473" s="68"/>
      <c r="BM473" s="68"/>
      <c r="BN473" s="68"/>
      <c r="BO473" s="68"/>
      <c r="BP473" s="68"/>
      <c r="BQ473" s="68"/>
      <c r="BR473" s="68"/>
      <c r="BS473" s="68"/>
      <c r="BT473" s="68"/>
      <c r="BU473" s="68"/>
      <c r="BV473" s="68"/>
      <c r="BW473" s="68"/>
      <c r="BX473" s="68"/>
      <c r="BY473" s="68"/>
    </row>
    <row r="474" spans="1:77" x14ac:dyDescent="0.25">
      <c r="A474" s="68"/>
      <c r="B474" s="22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  <c r="AF474" s="68"/>
      <c r="AG474" s="68"/>
      <c r="AH474" s="68"/>
      <c r="AI474" s="68"/>
      <c r="AJ474" s="68"/>
      <c r="AK474" s="68"/>
      <c r="AL474" s="68"/>
      <c r="AM474" s="68"/>
      <c r="AN474" s="68"/>
      <c r="AO474" s="68"/>
      <c r="AP474" s="68"/>
      <c r="AQ474" s="68"/>
      <c r="AR474" s="68"/>
      <c r="AS474" s="68"/>
      <c r="AT474" s="68"/>
      <c r="AU474" s="68"/>
      <c r="AV474" s="68"/>
      <c r="AW474" s="68"/>
      <c r="AX474" s="68"/>
      <c r="AY474" s="68"/>
      <c r="AZ474" s="68"/>
      <c r="BA474" s="68"/>
      <c r="BB474" s="68"/>
      <c r="BC474" s="68"/>
      <c r="BD474" s="68"/>
      <c r="BE474" s="68"/>
      <c r="BF474" s="68"/>
      <c r="BG474" s="68"/>
      <c r="BH474" s="68"/>
      <c r="BI474" s="68"/>
      <c r="BJ474" s="68"/>
      <c r="BK474" s="68"/>
      <c r="BL474" s="68"/>
      <c r="BM474" s="68"/>
      <c r="BN474" s="68"/>
      <c r="BO474" s="68"/>
      <c r="BP474" s="68"/>
      <c r="BQ474" s="68"/>
      <c r="BR474" s="68"/>
      <c r="BS474" s="68"/>
      <c r="BT474" s="68"/>
      <c r="BU474" s="68"/>
      <c r="BV474" s="68"/>
      <c r="BW474" s="68"/>
      <c r="BX474" s="68"/>
      <c r="BY474" s="68"/>
    </row>
    <row r="475" spans="1:77" x14ac:dyDescent="0.25">
      <c r="A475" s="68"/>
      <c r="B475" s="227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  <c r="AF475" s="68"/>
      <c r="AG475" s="68"/>
      <c r="AH475" s="68"/>
      <c r="AI475" s="68"/>
      <c r="AJ475" s="68"/>
      <c r="AK475" s="68"/>
      <c r="AL475" s="68"/>
      <c r="AM475" s="68"/>
      <c r="AN475" s="68"/>
      <c r="AO475" s="68"/>
      <c r="AP475" s="68"/>
      <c r="AQ475" s="68"/>
      <c r="AR475" s="68"/>
      <c r="AS475" s="68"/>
      <c r="AT475" s="68"/>
      <c r="AU475" s="68"/>
      <c r="AV475" s="68"/>
      <c r="AW475" s="68"/>
      <c r="AX475" s="68"/>
      <c r="AY475" s="68"/>
      <c r="AZ475" s="68"/>
      <c r="BA475" s="68"/>
      <c r="BB475" s="68"/>
      <c r="BC475" s="68"/>
      <c r="BD475" s="68"/>
      <c r="BE475" s="68"/>
      <c r="BF475" s="68"/>
      <c r="BG475" s="68"/>
      <c r="BH475" s="68"/>
      <c r="BI475" s="68"/>
      <c r="BJ475" s="68"/>
      <c r="BK475" s="68"/>
      <c r="BL475" s="68"/>
      <c r="BM475" s="68"/>
      <c r="BN475" s="68"/>
      <c r="BO475" s="68"/>
      <c r="BP475" s="68"/>
      <c r="BQ475" s="68"/>
      <c r="BR475" s="68"/>
      <c r="BS475" s="68"/>
      <c r="BT475" s="68"/>
      <c r="BU475" s="68"/>
      <c r="BV475" s="68"/>
      <c r="BW475" s="68"/>
      <c r="BX475" s="68"/>
      <c r="BY475" s="68"/>
    </row>
    <row r="476" spans="1:77" x14ac:dyDescent="0.25">
      <c r="A476" s="68"/>
      <c r="B476" s="227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8"/>
      <c r="AK476" s="68"/>
      <c r="AL476" s="68"/>
      <c r="AM476" s="68"/>
      <c r="AN476" s="68"/>
      <c r="AO476" s="68"/>
      <c r="AP476" s="68"/>
      <c r="AQ476" s="68"/>
      <c r="AR476" s="68"/>
      <c r="AS476" s="68"/>
      <c r="AT476" s="68"/>
      <c r="AU476" s="68"/>
      <c r="AV476" s="68"/>
      <c r="AW476" s="68"/>
      <c r="AX476" s="68"/>
      <c r="AY476" s="68"/>
      <c r="AZ476" s="68"/>
      <c r="BA476" s="68"/>
      <c r="BB476" s="68"/>
      <c r="BC476" s="68"/>
      <c r="BD476" s="68"/>
      <c r="BE476" s="68"/>
      <c r="BF476" s="68"/>
      <c r="BG476" s="68"/>
      <c r="BH476" s="68"/>
      <c r="BI476" s="68"/>
      <c r="BJ476" s="68"/>
      <c r="BK476" s="68"/>
      <c r="BL476" s="68"/>
      <c r="BM476" s="68"/>
      <c r="BN476" s="68"/>
      <c r="BO476" s="68"/>
      <c r="BP476" s="68"/>
      <c r="BQ476" s="68"/>
      <c r="BR476" s="68"/>
      <c r="BS476" s="68"/>
      <c r="BT476" s="68"/>
      <c r="BU476" s="68"/>
      <c r="BV476" s="68"/>
      <c r="BW476" s="68"/>
      <c r="BX476" s="68"/>
      <c r="BY476" s="68"/>
    </row>
    <row r="477" spans="1:77" x14ac:dyDescent="0.25">
      <c r="A477" s="68"/>
      <c r="B477" s="227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  <c r="AF477" s="68"/>
      <c r="AG477" s="68"/>
      <c r="AH477" s="68"/>
      <c r="AI477" s="68"/>
      <c r="AJ477" s="68"/>
      <c r="AK477" s="68"/>
      <c r="AL477" s="68"/>
      <c r="AM477" s="68"/>
      <c r="AN477" s="68"/>
      <c r="AO477" s="68"/>
      <c r="AP477" s="68"/>
      <c r="AQ477" s="68"/>
      <c r="AR477" s="68"/>
      <c r="AS477" s="68"/>
      <c r="AT477" s="68"/>
      <c r="AU477" s="68"/>
      <c r="AV477" s="68"/>
      <c r="AW477" s="68"/>
      <c r="AX477" s="68"/>
      <c r="AY477" s="68"/>
      <c r="AZ477" s="68"/>
      <c r="BA477" s="68"/>
      <c r="BB477" s="68"/>
      <c r="BC477" s="68"/>
      <c r="BD477" s="68"/>
      <c r="BE477" s="68"/>
      <c r="BF477" s="68"/>
      <c r="BG477" s="68"/>
      <c r="BH477" s="68"/>
      <c r="BI477" s="68"/>
      <c r="BJ477" s="68"/>
      <c r="BK477" s="68"/>
      <c r="BL477" s="68"/>
      <c r="BM477" s="68"/>
      <c r="BN477" s="68"/>
      <c r="BO477" s="68"/>
      <c r="BP477" s="68"/>
      <c r="BQ477" s="68"/>
      <c r="BR477" s="68"/>
      <c r="BS477" s="68"/>
      <c r="BT477" s="68"/>
      <c r="BU477" s="68"/>
      <c r="BV477" s="68"/>
      <c r="BW477" s="68"/>
      <c r="BX477" s="68"/>
      <c r="BY477" s="68"/>
    </row>
    <row r="478" spans="1:77" x14ac:dyDescent="0.25">
      <c r="A478" s="68"/>
      <c r="B478" s="227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  <c r="AF478" s="68"/>
      <c r="AG478" s="68"/>
      <c r="AH478" s="68"/>
      <c r="AI478" s="68"/>
      <c r="AJ478" s="68"/>
      <c r="AK478" s="68"/>
      <c r="AL478" s="68"/>
      <c r="AM478" s="68"/>
      <c r="AN478" s="68"/>
      <c r="AO478" s="68"/>
      <c r="AP478" s="68"/>
      <c r="AQ478" s="68"/>
      <c r="AR478" s="68"/>
      <c r="AS478" s="68"/>
      <c r="AT478" s="68"/>
      <c r="AU478" s="68"/>
      <c r="AV478" s="68"/>
      <c r="AW478" s="68"/>
      <c r="AX478" s="68"/>
      <c r="AY478" s="68"/>
      <c r="AZ478" s="68"/>
      <c r="BA478" s="68"/>
      <c r="BB478" s="68"/>
      <c r="BC478" s="68"/>
      <c r="BD478" s="68"/>
      <c r="BE478" s="68"/>
      <c r="BF478" s="68"/>
      <c r="BG478" s="68"/>
      <c r="BH478" s="68"/>
      <c r="BI478" s="68"/>
      <c r="BJ478" s="68"/>
      <c r="BK478" s="68"/>
      <c r="BL478" s="68"/>
      <c r="BM478" s="68"/>
      <c r="BN478" s="68"/>
      <c r="BO478" s="68"/>
      <c r="BP478" s="68"/>
      <c r="BQ478" s="68"/>
      <c r="BR478" s="68"/>
      <c r="BS478" s="68"/>
      <c r="BT478" s="68"/>
      <c r="BU478" s="68"/>
      <c r="BV478" s="68"/>
      <c r="BW478" s="68"/>
      <c r="BX478" s="68"/>
      <c r="BY478" s="68"/>
    </row>
    <row r="479" spans="1:77" x14ac:dyDescent="0.25">
      <c r="A479" s="68"/>
      <c r="B479" s="227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  <c r="AF479" s="68"/>
      <c r="AG479" s="68"/>
      <c r="AH479" s="68"/>
      <c r="AI479" s="68"/>
      <c r="AJ479" s="68"/>
      <c r="AK479" s="68"/>
      <c r="AL479" s="68"/>
      <c r="AM479" s="68"/>
      <c r="AN479" s="68"/>
      <c r="AO479" s="68"/>
      <c r="AP479" s="68"/>
      <c r="AQ479" s="68"/>
      <c r="AR479" s="68"/>
      <c r="AS479" s="68"/>
      <c r="AT479" s="68"/>
      <c r="AU479" s="68"/>
      <c r="AV479" s="68"/>
      <c r="AW479" s="68"/>
      <c r="AX479" s="68"/>
      <c r="AY479" s="68"/>
      <c r="AZ479" s="68"/>
      <c r="BA479" s="68"/>
      <c r="BB479" s="68"/>
      <c r="BC479" s="68"/>
      <c r="BD479" s="68"/>
      <c r="BE479" s="68"/>
      <c r="BF479" s="68"/>
      <c r="BG479" s="68"/>
      <c r="BH479" s="68"/>
      <c r="BI479" s="68"/>
      <c r="BJ479" s="68"/>
      <c r="BK479" s="68"/>
      <c r="BL479" s="68"/>
      <c r="BM479" s="68"/>
      <c r="BN479" s="68"/>
      <c r="BO479" s="68"/>
      <c r="BP479" s="68"/>
      <c r="BQ479" s="68"/>
      <c r="BR479" s="68"/>
      <c r="BS479" s="68"/>
      <c r="BT479" s="68"/>
      <c r="BU479" s="68"/>
      <c r="BV479" s="68"/>
      <c r="BW479" s="68"/>
      <c r="BX479" s="68"/>
      <c r="BY479" s="68"/>
    </row>
    <row r="480" spans="1:77" x14ac:dyDescent="0.25">
      <c r="A480" s="68"/>
      <c r="B480" s="227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  <c r="AF480" s="68"/>
      <c r="AG480" s="68"/>
      <c r="AH480" s="68"/>
      <c r="AI480" s="68"/>
      <c r="AJ480" s="68"/>
      <c r="AK480" s="68"/>
      <c r="AL480" s="68"/>
      <c r="AM480" s="68"/>
      <c r="AN480" s="68"/>
      <c r="AO480" s="68"/>
      <c r="AP480" s="68"/>
      <c r="AQ480" s="68"/>
      <c r="AR480" s="68"/>
      <c r="AS480" s="68"/>
      <c r="AT480" s="68"/>
      <c r="AU480" s="68"/>
      <c r="AV480" s="68"/>
      <c r="AW480" s="68"/>
      <c r="AX480" s="68"/>
      <c r="AY480" s="68"/>
      <c r="AZ480" s="68"/>
      <c r="BA480" s="68"/>
      <c r="BB480" s="68"/>
      <c r="BC480" s="68"/>
      <c r="BD480" s="68"/>
      <c r="BE480" s="68"/>
      <c r="BF480" s="68"/>
      <c r="BG480" s="68"/>
      <c r="BH480" s="68"/>
      <c r="BI480" s="68"/>
      <c r="BJ480" s="68"/>
      <c r="BK480" s="68"/>
      <c r="BL480" s="68"/>
      <c r="BM480" s="68"/>
      <c r="BN480" s="68"/>
      <c r="BO480" s="68"/>
      <c r="BP480" s="68"/>
      <c r="BQ480" s="68"/>
      <c r="BR480" s="68"/>
      <c r="BS480" s="68"/>
      <c r="BT480" s="68"/>
      <c r="BU480" s="68"/>
      <c r="BV480" s="68"/>
      <c r="BW480" s="68"/>
      <c r="BX480" s="68"/>
      <c r="BY480" s="68"/>
    </row>
    <row r="481" spans="1:77" x14ac:dyDescent="0.25">
      <c r="A481" s="68"/>
      <c r="B481" s="227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  <c r="AF481" s="68"/>
      <c r="AG481" s="68"/>
      <c r="AH481" s="68"/>
      <c r="AI481" s="68"/>
      <c r="AJ481" s="68"/>
      <c r="AK481" s="68"/>
      <c r="AL481" s="68"/>
      <c r="AM481" s="68"/>
      <c r="AN481" s="68"/>
      <c r="AO481" s="68"/>
      <c r="AP481" s="68"/>
      <c r="AQ481" s="68"/>
      <c r="AR481" s="68"/>
      <c r="AS481" s="68"/>
      <c r="AT481" s="68"/>
      <c r="AU481" s="68"/>
      <c r="AV481" s="68"/>
      <c r="AW481" s="68"/>
      <c r="AX481" s="68"/>
      <c r="AY481" s="68"/>
      <c r="AZ481" s="68"/>
      <c r="BA481" s="68"/>
      <c r="BB481" s="68"/>
      <c r="BC481" s="68"/>
      <c r="BD481" s="68"/>
      <c r="BE481" s="68"/>
      <c r="BF481" s="68"/>
      <c r="BG481" s="68"/>
      <c r="BH481" s="68"/>
      <c r="BI481" s="68"/>
      <c r="BJ481" s="68"/>
      <c r="BK481" s="68"/>
      <c r="BL481" s="68"/>
      <c r="BM481" s="68"/>
      <c r="BN481" s="68"/>
      <c r="BO481" s="68"/>
      <c r="BP481" s="68"/>
      <c r="BQ481" s="68"/>
      <c r="BR481" s="68"/>
      <c r="BS481" s="68"/>
      <c r="BT481" s="68"/>
      <c r="BU481" s="68"/>
      <c r="BV481" s="68"/>
      <c r="BW481" s="68"/>
      <c r="BX481" s="68"/>
      <c r="BY481" s="68"/>
    </row>
    <row r="482" spans="1:77" x14ac:dyDescent="0.25">
      <c r="A482" s="68"/>
      <c r="B482" s="227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  <c r="AF482" s="68"/>
      <c r="AG482" s="68"/>
      <c r="AH482" s="68"/>
      <c r="AI482" s="68"/>
      <c r="AJ482" s="68"/>
      <c r="AK482" s="68"/>
      <c r="AL482" s="68"/>
      <c r="AM482" s="68"/>
      <c r="AN482" s="68"/>
      <c r="AO482" s="68"/>
      <c r="AP482" s="68"/>
      <c r="AQ482" s="68"/>
      <c r="AR482" s="68"/>
      <c r="AS482" s="68"/>
      <c r="AT482" s="68"/>
      <c r="AU482" s="68"/>
      <c r="AV482" s="68"/>
      <c r="AW482" s="68"/>
      <c r="AX482" s="68"/>
      <c r="AY482" s="68"/>
      <c r="AZ482" s="68"/>
      <c r="BA482" s="68"/>
      <c r="BB482" s="68"/>
      <c r="BC482" s="68"/>
      <c r="BD482" s="68"/>
      <c r="BE482" s="68"/>
      <c r="BF482" s="68"/>
      <c r="BG482" s="68"/>
      <c r="BH482" s="68"/>
      <c r="BI482" s="68"/>
      <c r="BJ482" s="68"/>
      <c r="BK482" s="68"/>
      <c r="BL482" s="68"/>
      <c r="BM482" s="68"/>
      <c r="BN482" s="68"/>
      <c r="BO482" s="68"/>
      <c r="BP482" s="68"/>
      <c r="BQ482" s="68"/>
      <c r="BR482" s="68"/>
      <c r="BS482" s="68"/>
      <c r="BT482" s="68"/>
      <c r="BU482" s="68"/>
      <c r="BV482" s="68"/>
      <c r="BW482" s="68"/>
      <c r="BX482" s="68"/>
      <c r="BY482" s="68"/>
    </row>
    <row r="483" spans="1:77" x14ac:dyDescent="0.25">
      <c r="A483" s="68"/>
      <c r="B483" s="227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  <c r="AF483" s="68"/>
      <c r="AG483" s="68"/>
      <c r="AH483" s="68"/>
      <c r="AI483" s="68"/>
      <c r="AJ483" s="68"/>
      <c r="AK483" s="68"/>
      <c r="AL483" s="68"/>
      <c r="AM483" s="68"/>
      <c r="AN483" s="68"/>
      <c r="AO483" s="68"/>
      <c r="AP483" s="68"/>
      <c r="AQ483" s="68"/>
      <c r="AR483" s="68"/>
      <c r="AS483" s="68"/>
      <c r="AT483" s="68"/>
      <c r="AU483" s="68"/>
      <c r="AV483" s="68"/>
      <c r="AW483" s="68"/>
      <c r="AX483" s="68"/>
      <c r="AY483" s="68"/>
      <c r="AZ483" s="68"/>
      <c r="BA483" s="68"/>
      <c r="BB483" s="68"/>
      <c r="BC483" s="68"/>
      <c r="BD483" s="68"/>
      <c r="BE483" s="68"/>
      <c r="BF483" s="68"/>
      <c r="BG483" s="68"/>
      <c r="BH483" s="68"/>
      <c r="BI483" s="68"/>
      <c r="BJ483" s="68"/>
      <c r="BK483" s="68"/>
      <c r="BL483" s="68"/>
      <c r="BM483" s="68"/>
      <c r="BN483" s="68"/>
      <c r="BO483" s="68"/>
      <c r="BP483" s="68"/>
      <c r="BQ483" s="68"/>
      <c r="BR483" s="68"/>
      <c r="BS483" s="68"/>
      <c r="BT483" s="68"/>
      <c r="BU483" s="68"/>
      <c r="BV483" s="68"/>
      <c r="BW483" s="68"/>
      <c r="BX483" s="68"/>
      <c r="BY483" s="68"/>
    </row>
    <row r="484" spans="1:77" x14ac:dyDescent="0.25">
      <c r="A484" s="68"/>
      <c r="B484" s="227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  <c r="AF484" s="68"/>
      <c r="AG484" s="68"/>
      <c r="AH484" s="68"/>
      <c r="AI484" s="68"/>
      <c r="AJ484" s="68"/>
      <c r="AK484" s="68"/>
      <c r="AL484" s="68"/>
      <c r="AM484" s="68"/>
      <c r="AN484" s="68"/>
      <c r="AO484" s="68"/>
      <c r="AP484" s="68"/>
      <c r="AQ484" s="68"/>
      <c r="AR484" s="68"/>
      <c r="AS484" s="68"/>
      <c r="AT484" s="68"/>
      <c r="AU484" s="68"/>
      <c r="AV484" s="68"/>
      <c r="AW484" s="68"/>
      <c r="AX484" s="68"/>
      <c r="AY484" s="68"/>
      <c r="AZ484" s="68"/>
      <c r="BA484" s="68"/>
      <c r="BB484" s="68"/>
      <c r="BC484" s="68"/>
      <c r="BD484" s="68"/>
      <c r="BE484" s="68"/>
      <c r="BF484" s="68"/>
      <c r="BG484" s="68"/>
      <c r="BH484" s="68"/>
      <c r="BI484" s="68"/>
      <c r="BJ484" s="68"/>
      <c r="BK484" s="68"/>
      <c r="BL484" s="68"/>
      <c r="BM484" s="68"/>
      <c r="BN484" s="68"/>
      <c r="BO484" s="68"/>
      <c r="BP484" s="68"/>
      <c r="BQ484" s="68"/>
      <c r="BR484" s="68"/>
      <c r="BS484" s="68"/>
      <c r="BT484" s="68"/>
      <c r="BU484" s="68"/>
      <c r="BV484" s="68"/>
      <c r="BW484" s="68"/>
      <c r="BX484" s="68"/>
      <c r="BY484" s="68"/>
    </row>
    <row r="485" spans="1:77" x14ac:dyDescent="0.25">
      <c r="A485" s="68"/>
      <c r="B485" s="227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  <c r="AF485" s="68"/>
      <c r="AG485" s="68"/>
      <c r="AH485" s="68"/>
      <c r="AI485" s="68"/>
      <c r="AJ485" s="68"/>
      <c r="AK485" s="68"/>
      <c r="AL485" s="68"/>
      <c r="AM485" s="68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  <c r="BM485" s="68"/>
      <c r="BN485" s="68"/>
      <c r="BO485" s="68"/>
      <c r="BP485" s="68"/>
      <c r="BQ485" s="68"/>
      <c r="BR485" s="68"/>
      <c r="BS485" s="68"/>
      <c r="BT485" s="68"/>
      <c r="BU485" s="68"/>
      <c r="BV485" s="68"/>
      <c r="BW485" s="68"/>
      <c r="BX485" s="68"/>
      <c r="BY485" s="68"/>
    </row>
    <row r="486" spans="1:77" x14ac:dyDescent="0.25">
      <c r="A486" s="68"/>
      <c r="B486" s="227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  <c r="AF486" s="68"/>
      <c r="AG486" s="68"/>
      <c r="AH486" s="68"/>
      <c r="AI486" s="68"/>
      <c r="AJ486" s="68"/>
      <c r="AK486" s="68"/>
      <c r="AL486" s="68"/>
      <c r="AM486" s="68"/>
      <c r="AN486" s="68"/>
      <c r="AO486" s="68"/>
      <c r="AP486" s="68"/>
      <c r="AQ486" s="68"/>
      <c r="AR486" s="68"/>
      <c r="AS486" s="68"/>
      <c r="AT486" s="68"/>
      <c r="AU486" s="68"/>
      <c r="AV486" s="68"/>
      <c r="AW486" s="68"/>
      <c r="AX486" s="68"/>
      <c r="AY486" s="68"/>
      <c r="AZ486" s="68"/>
      <c r="BA486" s="68"/>
      <c r="BB486" s="68"/>
      <c r="BC486" s="68"/>
      <c r="BD486" s="68"/>
      <c r="BE486" s="68"/>
      <c r="BF486" s="68"/>
      <c r="BG486" s="68"/>
      <c r="BH486" s="68"/>
      <c r="BI486" s="68"/>
      <c r="BJ486" s="68"/>
      <c r="BK486" s="68"/>
      <c r="BL486" s="68"/>
      <c r="BM486" s="68"/>
      <c r="BN486" s="68"/>
      <c r="BO486" s="68"/>
      <c r="BP486" s="68"/>
      <c r="BQ486" s="68"/>
      <c r="BR486" s="68"/>
      <c r="BS486" s="68"/>
      <c r="BT486" s="68"/>
      <c r="BU486" s="68"/>
      <c r="BV486" s="68"/>
      <c r="BW486" s="68"/>
      <c r="BX486" s="68"/>
      <c r="BY486" s="68"/>
    </row>
    <row r="487" spans="1:77" x14ac:dyDescent="0.25">
      <c r="A487" s="68"/>
      <c r="B487" s="22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  <c r="AF487" s="68"/>
      <c r="AG487" s="68"/>
      <c r="AH487" s="68"/>
      <c r="AI487" s="68"/>
      <c r="AJ487" s="68"/>
      <c r="AK487" s="68"/>
      <c r="AL487" s="68"/>
      <c r="AM487" s="68"/>
      <c r="AN487" s="68"/>
      <c r="AO487" s="68"/>
      <c r="AP487" s="68"/>
      <c r="AQ487" s="68"/>
      <c r="AR487" s="68"/>
      <c r="AS487" s="68"/>
      <c r="AT487" s="68"/>
      <c r="AU487" s="68"/>
      <c r="AV487" s="68"/>
      <c r="AW487" s="68"/>
      <c r="AX487" s="68"/>
      <c r="AY487" s="68"/>
      <c r="AZ487" s="68"/>
      <c r="BA487" s="68"/>
      <c r="BB487" s="68"/>
      <c r="BC487" s="68"/>
      <c r="BD487" s="68"/>
      <c r="BE487" s="68"/>
      <c r="BF487" s="68"/>
      <c r="BG487" s="68"/>
      <c r="BH487" s="68"/>
      <c r="BI487" s="68"/>
      <c r="BJ487" s="68"/>
      <c r="BK487" s="68"/>
      <c r="BL487" s="68"/>
      <c r="BM487" s="68"/>
      <c r="BN487" s="68"/>
      <c r="BO487" s="68"/>
      <c r="BP487" s="68"/>
      <c r="BQ487" s="68"/>
      <c r="BR487" s="68"/>
      <c r="BS487" s="68"/>
      <c r="BT487" s="68"/>
      <c r="BU487" s="68"/>
      <c r="BV487" s="68"/>
      <c r="BW487" s="68"/>
      <c r="BX487" s="68"/>
      <c r="BY487" s="68"/>
    </row>
    <row r="488" spans="1:77" x14ac:dyDescent="0.25">
      <c r="A488" s="68"/>
      <c r="B488" s="227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  <c r="AF488" s="68"/>
      <c r="AG488" s="68"/>
      <c r="AH488" s="68"/>
      <c r="AI488" s="68"/>
      <c r="AJ488" s="68"/>
      <c r="AK488" s="68"/>
      <c r="AL488" s="68"/>
      <c r="AM488" s="68"/>
      <c r="AN488" s="68"/>
      <c r="AO488" s="68"/>
      <c r="AP488" s="68"/>
      <c r="AQ488" s="68"/>
      <c r="AR488" s="68"/>
      <c r="AS488" s="68"/>
      <c r="AT488" s="68"/>
      <c r="AU488" s="68"/>
      <c r="AV488" s="68"/>
      <c r="AW488" s="68"/>
      <c r="AX488" s="68"/>
      <c r="AY488" s="68"/>
      <c r="AZ488" s="68"/>
      <c r="BA488" s="68"/>
      <c r="BB488" s="68"/>
      <c r="BC488" s="68"/>
      <c r="BD488" s="68"/>
      <c r="BE488" s="68"/>
      <c r="BF488" s="68"/>
      <c r="BG488" s="68"/>
      <c r="BH488" s="68"/>
      <c r="BI488" s="68"/>
      <c r="BJ488" s="68"/>
      <c r="BK488" s="68"/>
      <c r="BL488" s="68"/>
      <c r="BM488" s="68"/>
      <c r="BN488" s="68"/>
      <c r="BO488" s="68"/>
      <c r="BP488" s="68"/>
      <c r="BQ488" s="68"/>
      <c r="BR488" s="68"/>
      <c r="BS488" s="68"/>
      <c r="BT488" s="68"/>
      <c r="BU488" s="68"/>
      <c r="BV488" s="68"/>
      <c r="BW488" s="68"/>
      <c r="BX488" s="68"/>
      <c r="BY488" s="68"/>
    </row>
    <row r="489" spans="1:77" x14ac:dyDescent="0.25">
      <c r="A489" s="68"/>
      <c r="B489" s="227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  <c r="AF489" s="68"/>
      <c r="AG489" s="68"/>
      <c r="AH489" s="68"/>
      <c r="AI489" s="68"/>
      <c r="AJ489" s="68"/>
      <c r="AK489" s="68"/>
      <c r="AL489" s="68"/>
      <c r="AM489" s="68"/>
      <c r="AN489" s="68"/>
      <c r="AO489" s="68"/>
      <c r="AP489" s="68"/>
      <c r="AQ489" s="68"/>
      <c r="AR489" s="68"/>
      <c r="AS489" s="68"/>
      <c r="AT489" s="68"/>
      <c r="AU489" s="68"/>
      <c r="AV489" s="68"/>
      <c r="AW489" s="68"/>
      <c r="AX489" s="68"/>
      <c r="AY489" s="68"/>
      <c r="AZ489" s="68"/>
      <c r="BA489" s="68"/>
      <c r="BB489" s="68"/>
      <c r="BC489" s="68"/>
      <c r="BD489" s="68"/>
      <c r="BE489" s="68"/>
      <c r="BF489" s="68"/>
      <c r="BG489" s="68"/>
      <c r="BH489" s="68"/>
      <c r="BI489" s="68"/>
      <c r="BJ489" s="68"/>
      <c r="BK489" s="68"/>
      <c r="BL489" s="68"/>
      <c r="BM489" s="68"/>
      <c r="BN489" s="68"/>
      <c r="BO489" s="68"/>
      <c r="BP489" s="68"/>
      <c r="BQ489" s="68"/>
      <c r="BR489" s="68"/>
      <c r="BS489" s="68"/>
      <c r="BT489" s="68"/>
      <c r="BU489" s="68"/>
      <c r="BV489" s="68"/>
      <c r="BW489" s="68"/>
      <c r="BX489" s="68"/>
      <c r="BY489" s="68"/>
    </row>
    <row r="490" spans="1:77" x14ac:dyDescent="0.25">
      <c r="A490" s="68"/>
      <c r="B490" s="227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  <c r="AF490" s="68"/>
      <c r="AG490" s="68"/>
      <c r="AH490" s="68"/>
      <c r="AI490" s="68"/>
      <c r="AJ490" s="68"/>
      <c r="AK490" s="68"/>
      <c r="AL490" s="68"/>
      <c r="AM490" s="68"/>
      <c r="AN490" s="68"/>
      <c r="AO490" s="68"/>
      <c r="AP490" s="68"/>
      <c r="AQ490" s="68"/>
      <c r="AR490" s="68"/>
      <c r="AS490" s="68"/>
      <c r="AT490" s="68"/>
      <c r="AU490" s="68"/>
      <c r="AV490" s="68"/>
      <c r="AW490" s="68"/>
      <c r="AX490" s="68"/>
      <c r="AY490" s="68"/>
      <c r="AZ490" s="68"/>
      <c r="BA490" s="68"/>
      <c r="BB490" s="68"/>
      <c r="BC490" s="68"/>
      <c r="BD490" s="68"/>
      <c r="BE490" s="68"/>
      <c r="BF490" s="68"/>
      <c r="BG490" s="68"/>
      <c r="BH490" s="68"/>
      <c r="BI490" s="68"/>
      <c r="BJ490" s="68"/>
      <c r="BK490" s="68"/>
      <c r="BL490" s="68"/>
      <c r="BM490" s="68"/>
      <c r="BN490" s="68"/>
      <c r="BO490" s="68"/>
      <c r="BP490" s="68"/>
      <c r="BQ490" s="68"/>
      <c r="BR490" s="68"/>
      <c r="BS490" s="68"/>
      <c r="BT490" s="68"/>
      <c r="BU490" s="68"/>
      <c r="BV490" s="68"/>
      <c r="BW490" s="68"/>
      <c r="BX490" s="68"/>
      <c r="BY490" s="68"/>
    </row>
    <row r="491" spans="1:77" x14ac:dyDescent="0.25">
      <c r="A491" s="68"/>
      <c r="B491" s="227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  <c r="AF491" s="68"/>
      <c r="AG491" s="68"/>
      <c r="AH491" s="68"/>
      <c r="AI491" s="68"/>
      <c r="AJ491" s="68"/>
      <c r="AK491" s="68"/>
      <c r="AL491" s="68"/>
      <c r="AM491" s="68"/>
      <c r="AN491" s="68"/>
      <c r="AO491" s="68"/>
      <c r="AP491" s="68"/>
      <c r="AQ491" s="68"/>
      <c r="AR491" s="68"/>
      <c r="AS491" s="68"/>
      <c r="AT491" s="68"/>
      <c r="AU491" s="68"/>
      <c r="AV491" s="68"/>
      <c r="AW491" s="68"/>
      <c r="AX491" s="68"/>
      <c r="AY491" s="68"/>
      <c r="AZ491" s="68"/>
      <c r="BA491" s="68"/>
      <c r="BB491" s="68"/>
      <c r="BC491" s="68"/>
      <c r="BD491" s="68"/>
      <c r="BE491" s="68"/>
      <c r="BF491" s="68"/>
      <c r="BG491" s="68"/>
      <c r="BH491" s="68"/>
      <c r="BI491" s="68"/>
      <c r="BJ491" s="68"/>
      <c r="BK491" s="68"/>
      <c r="BL491" s="68"/>
      <c r="BM491" s="68"/>
      <c r="BN491" s="68"/>
      <c r="BO491" s="68"/>
      <c r="BP491" s="68"/>
      <c r="BQ491" s="68"/>
      <c r="BR491" s="68"/>
      <c r="BS491" s="68"/>
      <c r="BT491" s="68"/>
      <c r="BU491" s="68"/>
      <c r="BV491" s="68"/>
      <c r="BW491" s="68"/>
      <c r="BX491" s="68"/>
      <c r="BY491" s="68"/>
    </row>
    <row r="492" spans="1:77" x14ac:dyDescent="0.25">
      <c r="A492" s="68"/>
      <c r="B492" s="227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  <c r="AF492" s="68"/>
      <c r="AG492" s="68"/>
      <c r="AH492" s="68"/>
      <c r="AI492" s="68"/>
      <c r="AJ492" s="68"/>
      <c r="AK492" s="68"/>
      <c r="AL492" s="68"/>
      <c r="AM492" s="68"/>
      <c r="AN492" s="68"/>
      <c r="AO492" s="68"/>
      <c r="AP492" s="68"/>
      <c r="AQ492" s="68"/>
      <c r="AR492" s="68"/>
      <c r="AS492" s="68"/>
      <c r="AT492" s="68"/>
      <c r="AU492" s="68"/>
      <c r="AV492" s="68"/>
      <c r="AW492" s="68"/>
      <c r="AX492" s="68"/>
      <c r="AY492" s="68"/>
      <c r="AZ492" s="68"/>
      <c r="BA492" s="68"/>
      <c r="BB492" s="68"/>
      <c r="BC492" s="68"/>
      <c r="BD492" s="68"/>
      <c r="BE492" s="68"/>
      <c r="BF492" s="68"/>
      <c r="BG492" s="68"/>
      <c r="BH492" s="68"/>
      <c r="BI492" s="68"/>
      <c r="BJ492" s="68"/>
      <c r="BK492" s="68"/>
      <c r="BL492" s="68"/>
      <c r="BM492" s="68"/>
      <c r="BN492" s="68"/>
      <c r="BO492" s="68"/>
      <c r="BP492" s="68"/>
      <c r="BQ492" s="68"/>
      <c r="BR492" s="68"/>
      <c r="BS492" s="68"/>
      <c r="BT492" s="68"/>
      <c r="BU492" s="68"/>
      <c r="BV492" s="68"/>
      <c r="BW492" s="68"/>
      <c r="BX492" s="68"/>
      <c r="BY492" s="68"/>
    </row>
    <row r="493" spans="1:77" x14ac:dyDescent="0.25">
      <c r="A493" s="68"/>
      <c r="B493" s="227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  <c r="AF493" s="68"/>
      <c r="AG493" s="68"/>
      <c r="AH493" s="68"/>
      <c r="AI493" s="68"/>
      <c r="AJ493" s="68"/>
      <c r="AK493" s="68"/>
      <c r="AL493" s="68"/>
      <c r="AM493" s="68"/>
      <c r="AN493" s="68"/>
      <c r="AO493" s="68"/>
      <c r="AP493" s="68"/>
      <c r="AQ493" s="68"/>
      <c r="AR493" s="68"/>
      <c r="AS493" s="68"/>
      <c r="AT493" s="68"/>
      <c r="AU493" s="68"/>
      <c r="AV493" s="68"/>
      <c r="AW493" s="68"/>
      <c r="AX493" s="68"/>
      <c r="AY493" s="68"/>
      <c r="AZ493" s="68"/>
      <c r="BA493" s="68"/>
      <c r="BB493" s="68"/>
      <c r="BC493" s="68"/>
      <c r="BD493" s="68"/>
      <c r="BE493" s="68"/>
      <c r="BF493" s="68"/>
      <c r="BG493" s="68"/>
      <c r="BH493" s="68"/>
      <c r="BI493" s="68"/>
      <c r="BJ493" s="68"/>
      <c r="BK493" s="68"/>
      <c r="BL493" s="68"/>
      <c r="BM493" s="68"/>
      <c r="BN493" s="68"/>
      <c r="BO493" s="68"/>
      <c r="BP493" s="68"/>
      <c r="BQ493" s="68"/>
      <c r="BR493" s="68"/>
      <c r="BS493" s="68"/>
      <c r="BT493" s="68"/>
      <c r="BU493" s="68"/>
      <c r="BV493" s="68"/>
      <c r="BW493" s="68"/>
      <c r="BX493" s="68"/>
      <c r="BY493" s="68"/>
    </row>
    <row r="494" spans="1:77" x14ac:dyDescent="0.25">
      <c r="A494" s="68"/>
      <c r="B494" s="227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  <c r="AF494" s="68"/>
      <c r="AG494" s="68"/>
      <c r="AH494" s="68"/>
      <c r="AI494" s="68"/>
      <c r="AJ494" s="68"/>
      <c r="AK494" s="68"/>
      <c r="AL494" s="68"/>
      <c r="AM494" s="68"/>
      <c r="AN494" s="68"/>
      <c r="AO494" s="68"/>
      <c r="AP494" s="68"/>
      <c r="AQ494" s="68"/>
      <c r="AR494" s="68"/>
      <c r="AS494" s="68"/>
      <c r="AT494" s="68"/>
      <c r="AU494" s="68"/>
      <c r="AV494" s="68"/>
      <c r="AW494" s="68"/>
      <c r="AX494" s="68"/>
      <c r="AY494" s="68"/>
      <c r="AZ494" s="68"/>
      <c r="BA494" s="68"/>
      <c r="BB494" s="68"/>
      <c r="BC494" s="68"/>
      <c r="BD494" s="68"/>
      <c r="BE494" s="68"/>
      <c r="BF494" s="68"/>
      <c r="BG494" s="68"/>
      <c r="BH494" s="68"/>
      <c r="BI494" s="68"/>
      <c r="BJ494" s="68"/>
      <c r="BK494" s="68"/>
      <c r="BL494" s="68"/>
      <c r="BM494" s="68"/>
      <c r="BN494" s="68"/>
      <c r="BO494" s="68"/>
      <c r="BP494" s="68"/>
      <c r="BQ494" s="68"/>
      <c r="BR494" s="68"/>
      <c r="BS494" s="68"/>
      <c r="BT494" s="68"/>
      <c r="BU494" s="68"/>
      <c r="BV494" s="68"/>
      <c r="BW494" s="68"/>
      <c r="BX494" s="68"/>
      <c r="BY494" s="68"/>
    </row>
    <row r="495" spans="1:77" x14ac:dyDescent="0.25">
      <c r="A495" s="68"/>
      <c r="B495" s="227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  <c r="AF495" s="68"/>
      <c r="AG495" s="68"/>
      <c r="AH495" s="68"/>
      <c r="AI495" s="68"/>
      <c r="AJ495" s="68"/>
      <c r="AK495" s="68"/>
      <c r="AL495" s="68"/>
      <c r="AM495" s="68"/>
      <c r="AN495" s="68"/>
      <c r="AO495" s="68"/>
      <c r="AP495" s="68"/>
      <c r="AQ495" s="68"/>
      <c r="AR495" s="68"/>
      <c r="AS495" s="68"/>
      <c r="AT495" s="68"/>
      <c r="AU495" s="68"/>
      <c r="AV495" s="68"/>
      <c r="AW495" s="68"/>
      <c r="AX495" s="68"/>
      <c r="AY495" s="68"/>
      <c r="AZ495" s="68"/>
      <c r="BA495" s="68"/>
      <c r="BB495" s="68"/>
      <c r="BC495" s="68"/>
      <c r="BD495" s="68"/>
      <c r="BE495" s="68"/>
      <c r="BF495" s="68"/>
      <c r="BG495" s="68"/>
      <c r="BH495" s="68"/>
      <c r="BI495" s="68"/>
      <c r="BJ495" s="68"/>
      <c r="BK495" s="68"/>
      <c r="BL495" s="68"/>
      <c r="BM495" s="68"/>
      <c r="BN495" s="68"/>
      <c r="BO495" s="68"/>
      <c r="BP495" s="68"/>
      <c r="BQ495" s="68"/>
      <c r="BR495" s="68"/>
      <c r="BS495" s="68"/>
      <c r="BT495" s="68"/>
      <c r="BU495" s="68"/>
      <c r="BV495" s="68"/>
      <c r="BW495" s="68"/>
      <c r="BX495" s="68"/>
      <c r="BY495" s="68"/>
    </row>
    <row r="496" spans="1:77" x14ac:dyDescent="0.25">
      <c r="A496" s="68"/>
      <c r="B496" s="227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  <c r="AF496" s="68"/>
      <c r="AG496" s="68"/>
      <c r="AH496" s="68"/>
      <c r="AI496" s="68"/>
      <c r="AJ496" s="68"/>
      <c r="AK496" s="68"/>
      <c r="AL496" s="68"/>
      <c r="AM496" s="68"/>
      <c r="AN496" s="68"/>
      <c r="AO496" s="68"/>
      <c r="AP496" s="68"/>
      <c r="AQ496" s="68"/>
      <c r="AR496" s="68"/>
      <c r="AS496" s="68"/>
      <c r="AT496" s="68"/>
      <c r="AU496" s="68"/>
      <c r="AV496" s="68"/>
      <c r="AW496" s="68"/>
      <c r="AX496" s="68"/>
      <c r="AY496" s="68"/>
      <c r="AZ496" s="68"/>
      <c r="BA496" s="68"/>
      <c r="BB496" s="68"/>
      <c r="BC496" s="68"/>
      <c r="BD496" s="68"/>
      <c r="BE496" s="68"/>
      <c r="BF496" s="68"/>
      <c r="BG496" s="68"/>
      <c r="BH496" s="68"/>
      <c r="BI496" s="68"/>
      <c r="BJ496" s="68"/>
      <c r="BK496" s="68"/>
      <c r="BL496" s="68"/>
      <c r="BM496" s="68"/>
      <c r="BN496" s="68"/>
      <c r="BO496" s="68"/>
      <c r="BP496" s="68"/>
      <c r="BQ496" s="68"/>
      <c r="BR496" s="68"/>
      <c r="BS496" s="68"/>
      <c r="BT496" s="68"/>
      <c r="BU496" s="68"/>
      <c r="BV496" s="68"/>
      <c r="BW496" s="68"/>
      <c r="BX496" s="68"/>
      <c r="BY496" s="68"/>
    </row>
    <row r="497" spans="1:77" x14ac:dyDescent="0.25">
      <c r="A497" s="68"/>
      <c r="B497" s="227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  <c r="AF497" s="68"/>
      <c r="AG497" s="68"/>
      <c r="AH497" s="68"/>
      <c r="AI497" s="68"/>
      <c r="AJ497" s="68"/>
      <c r="AK497" s="68"/>
      <c r="AL497" s="68"/>
      <c r="AM497" s="68"/>
      <c r="AN497" s="68"/>
      <c r="AO497" s="68"/>
      <c r="AP497" s="68"/>
      <c r="AQ497" s="68"/>
      <c r="AR497" s="68"/>
      <c r="AS497" s="68"/>
      <c r="AT497" s="68"/>
      <c r="AU497" s="68"/>
      <c r="AV497" s="68"/>
      <c r="AW497" s="68"/>
      <c r="AX497" s="68"/>
      <c r="AY497" s="68"/>
      <c r="AZ497" s="68"/>
      <c r="BA497" s="68"/>
      <c r="BB497" s="68"/>
      <c r="BC497" s="68"/>
      <c r="BD497" s="68"/>
      <c r="BE497" s="68"/>
      <c r="BF497" s="68"/>
      <c r="BG497" s="68"/>
      <c r="BH497" s="68"/>
      <c r="BI497" s="68"/>
      <c r="BJ497" s="68"/>
      <c r="BK497" s="68"/>
      <c r="BL497" s="68"/>
      <c r="BM497" s="68"/>
      <c r="BN497" s="68"/>
      <c r="BO497" s="68"/>
      <c r="BP497" s="68"/>
      <c r="BQ497" s="68"/>
      <c r="BR497" s="68"/>
      <c r="BS497" s="68"/>
      <c r="BT497" s="68"/>
      <c r="BU497" s="68"/>
      <c r="BV497" s="68"/>
      <c r="BW497" s="68"/>
      <c r="BX497" s="68"/>
      <c r="BY497" s="68"/>
    </row>
    <row r="498" spans="1:77" x14ac:dyDescent="0.25">
      <c r="A498" s="68"/>
      <c r="B498" s="227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  <c r="AF498" s="68"/>
      <c r="AG498" s="68"/>
      <c r="AH498" s="68"/>
      <c r="AI498" s="68"/>
      <c r="AJ498" s="68"/>
      <c r="AK498" s="68"/>
      <c r="AL498" s="68"/>
      <c r="AM498" s="68"/>
      <c r="AN498" s="68"/>
      <c r="AO498" s="68"/>
      <c r="AP498" s="68"/>
      <c r="AQ498" s="68"/>
      <c r="AR498" s="68"/>
      <c r="AS498" s="68"/>
      <c r="AT498" s="68"/>
      <c r="AU498" s="68"/>
      <c r="AV498" s="68"/>
      <c r="AW498" s="68"/>
      <c r="AX498" s="68"/>
      <c r="AY498" s="68"/>
      <c r="AZ498" s="68"/>
      <c r="BA498" s="68"/>
      <c r="BB498" s="68"/>
      <c r="BC498" s="68"/>
      <c r="BD498" s="68"/>
      <c r="BE498" s="68"/>
      <c r="BF498" s="68"/>
      <c r="BG498" s="68"/>
      <c r="BH498" s="68"/>
      <c r="BI498" s="68"/>
      <c r="BJ498" s="68"/>
      <c r="BK498" s="68"/>
      <c r="BL498" s="68"/>
      <c r="BM498" s="68"/>
      <c r="BN498" s="68"/>
      <c r="BO498" s="68"/>
      <c r="BP498" s="68"/>
      <c r="BQ498" s="68"/>
      <c r="BR498" s="68"/>
      <c r="BS498" s="68"/>
      <c r="BT498" s="68"/>
      <c r="BU498" s="68"/>
      <c r="BV498" s="68"/>
      <c r="BW498" s="68"/>
      <c r="BX498" s="68"/>
      <c r="BY498" s="68"/>
    </row>
    <row r="499" spans="1:77" x14ac:dyDescent="0.25">
      <c r="A499" s="68"/>
      <c r="B499" s="227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  <c r="AF499" s="68"/>
      <c r="AG499" s="68"/>
      <c r="AH499" s="68"/>
      <c r="AI499" s="68"/>
      <c r="AJ499" s="68"/>
      <c r="AK499" s="68"/>
      <c r="AL499" s="68"/>
      <c r="AM499" s="68"/>
      <c r="AN499" s="68"/>
      <c r="AO499" s="68"/>
      <c r="AP499" s="68"/>
      <c r="AQ499" s="68"/>
      <c r="AR499" s="68"/>
      <c r="AS499" s="68"/>
      <c r="AT499" s="68"/>
      <c r="AU499" s="68"/>
      <c r="AV499" s="68"/>
      <c r="AW499" s="68"/>
      <c r="AX499" s="68"/>
      <c r="AY499" s="68"/>
      <c r="AZ499" s="68"/>
      <c r="BA499" s="68"/>
      <c r="BB499" s="68"/>
      <c r="BC499" s="68"/>
      <c r="BD499" s="68"/>
      <c r="BE499" s="68"/>
      <c r="BF499" s="68"/>
      <c r="BG499" s="68"/>
      <c r="BH499" s="68"/>
      <c r="BI499" s="68"/>
      <c r="BJ499" s="68"/>
      <c r="BK499" s="68"/>
      <c r="BL499" s="68"/>
      <c r="BM499" s="68"/>
      <c r="BN499" s="68"/>
      <c r="BO499" s="68"/>
      <c r="BP499" s="68"/>
      <c r="BQ499" s="68"/>
      <c r="BR499" s="68"/>
      <c r="BS499" s="68"/>
      <c r="BT499" s="68"/>
      <c r="BU499" s="68"/>
      <c r="BV499" s="68"/>
      <c r="BW499" s="68"/>
      <c r="BX499" s="68"/>
      <c r="BY499" s="68"/>
    </row>
    <row r="500" spans="1:77" x14ac:dyDescent="0.25">
      <c r="A500" s="68"/>
      <c r="B500" s="22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  <c r="AF500" s="68"/>
      <c r="AG500" s="68"/>
      <c r="AH500" s="68"/>
      <c r="AI500" s="68"/>
      <c r="AJ500" s="68"/>
      <c r="AK500" s="68"/>
      <c r="AL500" s="68"/>
      <c r="AM500" s="68"/>
      <c r="AN500" s="68"/>
      <c r="AO500" s="68"/>
      <c r="AP500" s="68"/>
      <c r="AQ500" s="68"/>
      <c r="AR500" s="68"/>
      <c r="AS500" s="68"/>
      <c r="AT500" s="68"/>
      <c r="AU500" s="68"/>
      <c r="AV500" s="68"/>
      <c r="AW500" s="68"/>
      <c r="AX500" s="68"/>
      <c r="AY500" s="68"/>
      <c r="AZ500" s="68"/>
      <c r="BA500" s="68"/>
      <c r="BB500" s="68"/>
      <c r="BC500" s="68"/>
      <c r="BD500" s="68"/>
      <c r="BE500" s="68"/>
      <c r="BF500" s="68"/>
      <c r="BG500" s="68"/>
      <c r="BH500" s="68"/>
      <c r="BI500" s="68"/>
      <c r="BJ500" s="68"/>
      <c r="BK500" s="68"/>
      <c r="BL500" s="68"/>
      <c r="BM500" s="68"/>
      <c r="BN500" s="68"/>
      <c r="BO500" s="68"/>
      <c r="BP500" s="68"/>
      <c r="BQ500" s="68"/>
      <c r="BR500" s="68"/>
      <c r="BS500" s="68"/>
      <c r="BT500" s="68"/>
      <c r="BU500" s="68"/>
      <c r="BV500" s="68"/>
      <c r="BW500" s="68"/>
      <c r="BX500" s="68"/>
      <c r="BY500" s="68"/>
    </row>
    <row r="501" spans="1:77" x14ac:dyDescent="0.25">
      <c r="A501" s="68"/>
      <c r="B501" s="227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  <c r="AF501" s="68"/>
      <c r="AG501" s="68"/>
      <c r="AH501" s="68"/>
      <c r="AI501" s="68"/>
      <c r="AJ501" s="68"/>
      <c r="AK501" s="68"/>
      <c r="AL501" s="68"/>
      <c r="AM501" s="68"/>
      <c r="AN501" s="68"/>
      <c r="AO501" s="68"/>
      <c r="AP501" s="68"/>
      <c r="AQ501" s="68"/>
      <c r="AR501" s="68"/>
      <c r="AS501" s="68"/>
      <c r="AT501" s="68"/>
      <c r="AU501" s="68"/>
      <c r="AV501" s="68"/>
      <c r="AW501" s="68"/>
      <c r="AX501" s="68"/>
      <c r="AY501" s="68"/>
      <c r="AZ501" s="68"/>
      <c r="BA501" s="68"/>
      <c r="BB501" s="68"/>
      <c r="BC501" s="68"/>
      <c r="BD501" s="68"/>
      <c r="BE501" s="68"/>
      <c r="BF501" s="68"/>
      <c r="BG501" s="68"/>
      <c r="BH501" s="68"/>
      <c r="BI501" s="68"/>
      <c r="BJ501" s="68"/>
      <c r="BK501" s="68"/>
      <c r="BL501" s="68"/>
      <c r="BM501" s="68"/>
      <c r="BN501" s="68"/>
      <c r="BO501" s="68"/>
      <c r="BP501" s="68"/>
      <c r="BQ501" s="68"/>
      <c r="BR501" s="68"/>
      <c r="BS501" s="68"/>
      <c r="BT501" s="68"/>
      <c r="BU501" s="68"/>
      <c r="BV501" s="68"/>
      <c r="BW501" s="68"/>
      <c r="BX501" s="68"/>
      <c r="BY501" s="68"/>
    </row>
    <row r="502" spans="1:77" x14ac:dyDescent="0.25">
      <c r="A502" s="68"/>
      <c r="B502" s="227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  <c r="AF502" s="68"/>
      <c r="AG502" s="68"/>
      <c r="AH502" s="68"/>
      <c r="AI502" s="68"/>
      <c r="AJ502" s="68"/>
      <c r="AK502" s="68"/>
      <c r="AL502" s="68"/>
      <c r="AM502" s="68"/>
      <c r="AN502" s="68"/>
      <c r="AO502" s="68"/>
      <c r="AP502" s="68"/>
      <c r="AQ502" s="68"/>
      <c r="AR502" s="68"/>
      <c r="AS502" s="68"/>
      <c r="AT502" s="68"/>
      <c r="AU502" s="68"/>
      <c r="AV502" s="68"/>
      <c r="AW502" s="68"/>
      <c r="AX502" s="68"/>
      <c r="AY502" s="68"/>
      <c r="AZ502" s="68"/>
      <c r="BA502" s="68"/>
      <c r="BB502" s="68"/>
      <c r="BC502" s="68"/>
      <c r="BD502" s="68"/>
      <c r="BE502" s="68"/>
      <c r="BF502" s="68"/>
      <c r="BG502" s="68"/>
      <c r="BH502" s="68"/>
      <c r="BI502" s="68"/>
      <c r="BJ502" s="68"/>
      <c r="BK502" s="68"/>
      <c r="BL502" s="68"/>
      <c r="BM502" s="68"/>
      <c r="BN502" s="68"/>
      <c r="BO502" s="68"/>
      <c r="BP502" s="68"/>
      <c r="BQ502" s="68"/>
      <c r="BR502" s="68"/>
      <c r="BS502" s="68"/>
      <c r="BT502" s="68"/>
      <c r="BU502" s="68"/>
      <c r="BV502" s="68"/>
      <c r="BW502" s="68"/>
      <c r="BX502" s="68"/>
      <c r="BY502" s="68"/>
    </row>
    <row r="503" spans="1:77" x14ac:dyDescent="0.25">
      <c r="A503" s="68"/>
      <c r="B503" s="227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  <c r="AF503" s="68"/>
      <c r="AG503" s="68"/>
      <c r="AH503" s="68"/>
      <c r="AI503" s="68"/>
      <c r="AJ503" s="68"/>
      <c r="AK503" s="68"/>
      <c r="AL503" s="68"/>
      <c r="AM503" s="68"/>
      <c r="AN503" s="68"/>
      <c r="AO503" s="68"/>
      <c r="AP503" s="68"/>
      <c r="AQ503" s="68"/>
      <c r="AR503" s="68"/>
      <c r="AS503" s="68"/>
      <c r="AT503" s="68"/>
      <c r="AU503" s="68"/>
      <c r="AV503" s="68"/>
      <c r="AW503" s="68"/>
      <c r="AX503" s="68"/>
      <c r="AY503" s="68"/>
      <c r="AZ503" s="68"/>
      <c r="BA503" s="68"/>
      <c r="BB503" s="68"/>
      <c r="BC503" s="68"/>
      <c r="BD503" s="68"/>
      <c r="BE503" s="68"/>
      <c r="BF503" s="68"/>
      <c r="BG503" s="68"/>
      <c r="BH503" s="68"/>
      <c r="BI503" s="68"/>
      <c r="BJ503" s="68"/>
      <c r="BK503" s="68"/>
      <c r="BL503" s="68"/>
      <c r="BM503" s="68"/>
      <c r="BN503" s="68"/>
      <c r="BO503" s="68"/>
      <c r="BP503" s="68"/>
      <c r="BQ503" s="68"/>
      <c r="BR503" s="68"/>
      <c r="BS503" s="68"/>
      <c r="BT503" s="68"/>
      <c r="BU503" s="68"/>
      <c r="BV503" s="68"/>
      <c r="BW503" s="68"/>
      <c r="BX503" s="68"/>
      <c r="BY503" s="68"/>
    </row>
    <row r="504" spans="1:77" x14ac:dyDescent="0.25">
      <c r="A504" s="68"/>
      <c r="B504" s="227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  <c r="AF504" s="68"/>
      <c r="AG504" s="68"/>
      <c r="AH504" s="68"/>
      <c r="AI504" s="68"/>
      <c r="AJ504" s="68"/>
      <c r="AK504" s="68"/>
      <c r="AL504" s="68"/>
      <c r="AM504" s="68"/>
      <c r="AN504" s="68"/>
      <c r="AO504" s="68"/>
      <c r="AP504" s="68"/>
      <c r="AQ504" s="68"/>
      <c r="AR504" s="68"/>
      <c r="AS504" s="68"/>
      <c r="AT504" s="68"/>
      <c r="AU504" s="68"/>
      <c r="AV504" s="68"/>
      <c r="AW504" s="68"/>
      <c r="AX504" s="68"/>
      <c r="AY504" s="68"/>
      <c r="AZ504" s="68"/>
      <c r="BA504" s="68"/>
      <c r="BB504" s="68"/>
      <c r="BC504" s="68"/>
      <c r="BD504" s="68"/>
      <c r="BE504" s="68"/>
      <c r="BF504" s="68"/>
      <c r="BG504" s="68"/>
      <c r="BH504" s="68"/>
      <c r="BI504" s="68"/>
      <c r="BJ504" s="68"/>
      <c r="BK504" s="68"/>
      <c r="BL504" s="68"/>
      <c r="BM504" s="68"/>
      <c r="BN504" s="68"/>
      <c r="BO504" s="68"/>
      <c r="BP504" s="68"/>
      <c r="BQ504" s="68"/>
      <c r="BR504" s="68"/>
      <c r="BS504" s="68"/>
      <c r="BT504" s="68"/>
      <c r="BU504" s="68"/>
      <c r="BV504" s="68"/>
      <c r="BW504" s="68"/>
      <c r="BX504" s="68"/>
      <c r="BY504" s="68"/>
    </row>
    <row r="505" spans="1:77" x14ac:dyDescent="0.25">
      <c r="A505" s="68"/>
      <c r="B505" s="227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  <c r="AF505" s="68"/>
      <c r="AG505" s="68"/>
      <c r="AH505" s="68"/>
      <c r="AI505" s="68"/>
      <c r="AJ505" s="68"/>
      <c r="AK505" s="68"/>
      <c r="AL505" s="68"/>
      <c r="AM505" s="68"/>
      <c r="AN505" s="68"/>
      <c r="AO505" s="68"/>
      <c r="AP505" s="68"/>
      <c r="AQ505" s="68"/>
      <c r="AR505" s="68"/>
      <c r="AS505" s="68"/>
      <c r="AT505" s="68"/>
      <c r="AU505" s="68"/>
      <c r="AV505" s="68"/>
      <c r="AW505" s="68"/>
      <c r="AX505" s="68"/>
      <c r="AY505" s="68"/>
      <c r="AZ505" s="68"/>
      <c r="BA505" s="68"/>
      <c r="BB505" s="68"/>
      <c r="BC505" s="68"/>
      <c r="BD505" s="68"/>
      <c r="BE505" s="68"/>
      <c r="BF505" s="68"/>
      <c r="BG505" s="68"/>
      <c r="BH505" s="68"/>
      <c r="BI505" s="68"/>
      <c r="BJ505" s="68"/>
      <c r="BK505" s="68"/>
      <c r="BL505" s="68"/>
      <c r="BM505" s="68"/>
      <c r="BN505" s="68"/>
      <c r="BO505" s="68"/>
      <c r="BP505" s="68"/>
      <c r="BQ505" s="68"/>
      <c r="BR505" s="68"/>
      <c r="BS505" s="68"/>
      <c r="BT505" s="68"/>
      <c r="BU505" s="68"/>
      <c r="BV505" s="68"/>
      <c r="BW505" s="68"/>
      <c r="BX505" s="68"/>
      <c r="BY505" s="68"/>
    </row>
    <row r="506" spans="1:77" x14ac:dyDescent="0.25">
      <c r="A506" s="68"/>
      <c r="B506" s="227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</row>
    <row r="507" spans="1:77" x14ac:dyDescent="0.25">
      <c r="A507" s="68"/>
      <c r="B507" s="227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  <c r="AF507" s="68"/>
      <c r="AG507" s="68"/>
      <c r="AH507" s="68"/>
      <c r="AI507" s="68"/>
      <c r="AJ507" s="68"/>
      <c r="AK507" s="68"/>
      <c r="AL507" s="68"/>
      <c r="AM507" s="68"/>
      <c r="AN507" s="68"/>
      <c r="AO507" s="68"/>
      <c r="AP507" s="68"/>
      <c r="AQ507" s="68"/>
      <c r="AR507" s="68"/>
      <c r="AS507" s="68"/>
      <c r="AT507" s="68"/>
      <c r="AU507" s="68"/>
      <c r="AV507" s="68"/>
      <c r="AW507" s="68"/>
      <c r="AX507" s="68"/>
      <c r="AY507" s="68"/>
      <c r="AZ507" s="68"/>
      <c r="BA507" s="68"/>
      <c r="BB507" s="68"/>
      <c r="BC507" s="68"/>
      <c r="BD507" s="68"/>
      <c r="BE507" s="68"/>
      <c r="BF507" s="68"/>
      <c r="BG507" s="68"/>
      <c r="BH507" s="68"/>
      <c r="BI507" s="68"/>
      <c r="BJ507" s="68"/>
      <c r="BK507" s="68"/>
      <c r="BL507" s="68"/>
      <c r="BM507" s="68"/>
      <c r="BN507" s="68"/>
      <c r="BO507" s="68"/>
      <c r="BP507" s="68"/>
      <c r="BQ507" s="68"/>
      <c r="BR507" s="68"/>
      <c r="BS507" s="68"/>
      <c r="BT507" s="68"/>
      <c r="BU507" s="68"/>
      <c r="BV507" s="68"/>
      <c r="BW507" s="68"/>
      <c r="BX507" s="68"/>
      <c r="BY507" s="68"/>
    </row>
    <row r="508" spans="1:77" x14ac:dyDescent="0.25">
      <c r="A508" s="68"/>
      <c r="B508" s="227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  <c r="AF508" s="68"/>
      <c r="AG508" s="68"/>
      <c r="AH508" s="68"/>
      <c r="AI508" s="68"/>
      <c r="AJ508" s="68"/>
      <c r="AK508" s="68"/>
      <c r="AL508" s="68"/>
      <c r="AM508" s="68"/>
      <c r="AN508" s="68"/>
      <c r="AO508" s="68"/>
      <c r="AP508" s="68"/>
      <c r="AQ508" s="68"/>
      <c r="AR508" s="68"/>
      <c r="AS508" s="68"/>
      <c r="AT508" s="68"/>
      <c r="AU508" s="68"/>
      <c r="AV508" s="68"/>
      <c r="AW508" s="68"/>
      <c r="AX508" s="68"/>
      <c r="AY508" s="68"/>
      <c r="AZ508" s="68"/>
      <c r="BA508" s="68"/>
      <c r="BB508" s="68"/>
      <c r="BC508" s="68"/>
      <c r="BD508" s="68"/>
      <c r="BE508" s="68"/>
      <c r="BF508" s="68"/>
      <c r="BG508" s="68"/>
      <c r="BH508" s="68"/>
      <c r="BI508" s="68"/>
      <c r="BJ508" s="68"/>
      <c r="BK508" s="68"/>
      <c r="BL508" s="68"/>
      <c r="BM508" s="68"/>
      <c r="BN508" s="68"/>
      <c r="BO508" s="68"/>
      <c r="BP508" s="68"/>
      <c r="BQ508" s="68"/>
      <c r="BR508" s="68"/>
      <c r="BS508" s="68"/>
      <c r="BT508" s="68"/>
      <c r="BU508" s="68"/>
      <c r="BV508" s="68"/>
      <c r="BW508" s="68"/>
      <c r="BX508" s="68"/>
      <c r="BY508" s="68"/>
    </row>
    <row r="509" spans="1:77" x14ac:dyDescent="0.25">
      <c r="A509" s="68"/>
      <c r="B509" s="227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  <c r="AF509" s="68"/>
      <c r="AG509" s="68"/>
      <c r="AH509" s="68"/>
      <c r="AI509" s="68"/>
      <c r="AJ509" s="68"/>
      <c r="AK509" s="68"/>
      <c r="AL509" s="68"/>
      <c r="AM509" s="68"/>
      <c r="AN509" s="68"/>
      <c r="AO509" s="68"/>
      <c r="AP509" s="68"/>
      <c r="AQ509" s="68"/>
      <c r="AR509" s="68"/>
      <c r="AS509" s="68"/>
      <c r="AT509" s="68"/>
      <c r="AU509" s="68"/>
      <c r="AV509" s="68"/>
      <c r="AW509" s="68"/>
      <c r="AX509" s="68"/>
      <c r="AY509" s="68"/>
      <c r="AZ509" s="68"/>
      <c r="BA509" s="68"/>
      <c r="BB509" s="68"/>
      <c r="BC509" s="68"/>
      <c r="BD509" s="68"/>
      <c r="BE509" s="68"/>
      <c r="BF509" s="68"/>
      <c r="BG509" s="68"/>
      <c r="BH509" s="68"/>
      <c r="BI509" s="68"/>
      <c r="BJ509" s="68"/>
      <c r="BK509" s="68"/>
      <c r="BL509" s="68"/>
      <c r="BM509" s="68"/>
      <c r="BN509" s="68"/>
      <c r="BO509" s="68"/>
      <c r="BP509" s="68"/>
      <c r="BQ509" s="68"/>
      <c r="BR509" s="68"/>
      <c r="BS509" s="68"/>
      <c r="BT509" s="68"/>
      <c r="BU509" s="68"/>
      <c r="BV509" s="68"/>
      <c r="BW509" s="68"/>
      <c r="BX509" s="68"/>
      <c r="BY509" s="68"/>
    </row>
    <row r="510" spans="1:77" x14ac:dyDescent="0.25">
      <c r="A510" s="68"/>
      <c r="B510" s="227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  <c r="AF510" s="68"/>
      <c r="AG510" s="68"/>
      <c r="AH510" s="68"/>
      <c r="AI510" s="68"/>
      <c r="AJ510" s="68"/>
      <c r="AK510" s="68"/>
      <c r="AL510" s="68"/>
      <c r="AM510" s="68"/>
      <c r="AN510" s="68"/>
      <c r="AO510" s="68"/>
      <c r="AP510" s="68"/>
      <c r="AQ510" s="68"/>
      <c r="AR510" s="68"/>
      <c r="AS510" s="68"/>
      <c r="AT510" s="68"/>
      <c r="AU510" s="68"/>
      <c r="AV510" s="68"/>
      <c r="AW510" s="68"/>
      <c r="AX510" s="68"/>
      <c r="AY510" s="68"/>
      <c r="AZ510" s="68"/>
      <c r="BA510" s="68"/>
      <c r="BB510" s="68"/>
      <c r="BC510" s="68"/>
      <c r="BD510" s="68"/>
      <c r="BE510" s="68"/>
      <c r="BF510" s="68"/>
      <c r="BG510" s="68"/>
      <c r="BH510" s="68"/>
      <c r="BI510" s="68"/>
      <c r="BJ510" s="68"/>
      <c r="BK510" s="68"/>
      <c r="BL510" s="68"/>
      <c r="BM510" s="68"/>
      <c r="BN510" s="68"/>
      <c r="BO510" s="68"/>
      <c r="BP510" s="68"/>
      <c r="BQ510" s="68"/>
      <c r="BR510" s="68"/>
      <c r="BS510" s="68"/>
      <c r="BT510" s="68"/>
      <c r="BU510" s="68"/>
      <c r="BV510" s="68"/>
      <c r="BW510" s="68"/>
      <c r="BX510" s="68"/>
      <c r="BY510" s="68"/>
    </row>
    <row r="511" spans="1:77" x14ac:dyDescent="0.25">
      <c r="A511" s="68"/>
      <c r="B511" s="227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  <c r="AF511" s="68"/>
      <c r="AG511" s="68"/>
      <c r="AH511" s="68"/>
      <c r="AI511" s="68"/>
      <c r="AJ511" s="68"/>
      <c r="AK511" s="68"/>
      <c r="AL511" s="68"/>
      <c r="AM511" s="68"/>
      <c r="AN511" s="68"/>
      <c r="AO511" s="68"/>
      <c r="AP511" s="68"/>
      <c r="AQ511" s="68"/>
      <c r="AR511" s="68"/>
      <c r="AS511" s="68"/>
      <c r="AT511" s="68"/>
      <c r="AU511" s="68"/>
      <c r="AV511" s="68"/>
      <c r="AW511" s="68"/>
      <c r="AX511" s="68"/>
      <c r="AY511" s="68"/>
      <c r="AZ511" s="68"/>
      <c r="BA511" s="68"/>
      <c r="BB511" s="68"/>
      <c r="BC511" s="68"/>
      <c r="BD511" s="68"/>
      <c r="BE511" s="68"/>
      <c r="BF511" s="68"/>
      <c r="BG511" s="68"/>
      <c r="BH511" s="68"/>
      <c r="BI511" s="68"/>
      <c r="BJ511" s="68"/>
      <c r="BK511" s="68"/>
      <c r="BL511" s="68"/>
      <c r="BM511" s="68"/>
      <c r="BN511" s="68"/>
      <c r="BO511" s="68"/>
      <c r="BP511" s="68"/>
      <c r="BQ511" s="68"/>
      <c r="BR511" s="68"/>
      <c r="BS511" s="68"/>
      <c r="BT511" s="68"/>
      <c r="BU511" s="68"/>
      <c r="BV511" s="68"/>
      <c r="BW511" s="68"/>
      <c r="BX511" s="68"/>
      <c r="BY511" s="68"/>
    </row>
    <row r="512" spans="1:77" x14ac:dyDescent="0.25">
      <c r="A512" s="68"/>
      <c r="B512" s="227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  <c r="AF512" s="68"/>
      <c r="AG512" s="68"/>
      <c r="AH512" s="68"/>
      <c r="AI512" s="68"/>
      <c r="AJ512" s="68"/>
      <c r="AK512" s="68"/>
      <c r="AL512" s="68"/>
      <c r="AM512" s="68"/>
      <c r="AN512" s="68"/>
      <c r="AO512" s="68"/>
      <c r="AP512" s="68"/>
      <c r="AQ512" s="68"/>
      <c r="AR512" s="68"/>
      <c r="AS512" s="68"/>
      <c r="AT512" s="68"/>
      <c r="AU512" s="68"/>
      <c r="AV512" s="68"/>
      <c r="AW512" s="68"/>
      <c r="AX512" s="68"/>
      <c r="AY512" s="68"/>
      <c r="AZ512" s="68"/>
      <c r="BA512" s="68"/>
      <c r="BB512" s="68"/>
      <c r="BC512" s="68"/>
      <c r="BD512" s="68"/>
      <c r="BE512" s="68"/>
      <c r="BF512" s="68"/>
      <c r="BG512" s="68"/>
      <c r="BH512" s="68"/>
      <c r="BI512" s="68"/>
      <c r="BJ512" s="68"/>
      <c r="BK512" s="68"/>
      <c r="BL512" s="68"/>
      <c r="BM512" s="68"/>
      <c r="BN512" s="68"/>
      <c r="BO512" s="68"/>
      <c r="BP512" s="68"/>
      <c r="BQ512" s="68"/>
      <c r="BR512" s="68"/>
      <c r="BS512" s="68"/>
      <c r="BT512" s="68"/>
      <c r="BU512" s="68"/>
      <c r="BV512" s="68"/>
      <c r="BW512" s="68"/>
      <c r="BX512" s="68"/>
      <c r="BY512" s="68"/>
    </row>
    <row r="513" spans="1:77" x14ac:dyDescent="0.25">
      <c r="A513" s="68"/>
      <c r="B513" s="22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  <c r="AF513" s="68"/>
      <c r="AG513" s="68"/>
      <c r="AH513" s="68"/>
      <c r="AI513" s="68"/>
      <c r="AJ513" s="68"/>
      <c r="AK513" s="68"/>
      <c r="AL513" s="68"/>
      <c r="AM513" s="68"/>
      <c r="AN513" s="68"/>
      <c r="AO513" s="68"/>
      <c r="AP513" s="68"/>
      <c r="AQ513" s="68"/>
      <c r="AR513" s="68"/>
      <c r="AS513" s="68"/>
      <c r="AT513" s="68"/>
      <c r="AU513" s="68"/>
      <c r="AV513" s="68"/>
      <c r="AW513" s="68"/>
      <c r="AX513" s="68"/>
      <c r="AY513" s="68"/>
      <c r="AZ513" s="68"/>
      <c r="BA513" s="68"/>
      <c r="BB513" s="68"/>
      <c r="BC513" s="68"/>
      <c r="BD513" s="68"/>
      <c r="BE513" s="68"/>
      <c r="BF513" s="68"/>
      <c r="BG513" s="68"/>
      <c r="BH513" s="68"/>
      <c r="BI513" s="68"/>
      <c r="BJ513" s="68"/>
      <c r="BK513" s="68"/>
      <c r="BL513" s="68"/>
      <c r="BM513" s="68"/>
      <c r="BN513" s="68"/>
      <c r="BO513" s="68"/>
      <c r="BP513" s="68"/>
      <c r="BQ513" s="68"/>
      <c r="BR513" s="68"/>
      <c r="BS513" s="68"/>
      <c r="BT513" s="68"/>
      <c r="BU513" s="68"/>
      <c r="BV513" s="68"/>
      <c r="BW513" s="68"/>
      <c r="BX513" s="68"/>
      <c r="BY513" s="68"/>
    </row>
    <row r="514" spans="1:77" x14ac:dyDescent="0.25">
      <c r="A514" s="68"/>
      <c r="B514" s="227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  <c r="AF514" s="68"/>
      <c r="AG514" s="68"/>
      <c r="AH514" s="68"/>
      <c r="AI514" s="68"/>
      <c r="AJ514" s="68"/>
      <c r="AK514" s="68"/>
      <c r="AL514" s="68"/>
      <c r="AM514" s="68"/>
      <c r="AN514" s="68"/>
      <c r="AO514" s="68"/>
      <c r="AP514" s="68"/>
      <c r="AQ514" s="68"/>
      <c r="AR514" s="68"/>
      <c r="AS514" s="68"/>
      <c r="AT514" s="68"/>
      <c r="AU514" s="68"/>
      <c r="AV514" s="68"/>
      <c r="AW514" s="68"/>
      <c r="AX514" s="68"/>
      <c r="AY514" s="68"/>
      <c r="AZ514" s="68"/>
      <c r="BA514" s="68"/>
      <c r="BB514" s="68"/>
      <c r="BC514" s="68"/>
      <c r="BD514" s="68"/>
      <c r="BE514" s="68"/>
      <c r="BF514" s="68"/>
      <c r="BG514" s="68"/>
      <c r="BH514" s="68"/>
      <c r="BI514" s="68"/>
      <c r="BJ514" s="68"/>
      <c r="BK514" s="68"/>
      <c r="BL514" s="68"/>
      <c r="BM514" s="68"/>
      <c r="BN514" s="68"/>
      <c r="BO514" s="68"/>
      <c r="BP514" s="68"/>
      <c r="BQ514" s="68"/>
      <c r="BR514" s="68"/>
      <c r="BS514" s="68"/>
      <c r="BT514" s="68"/>
      <c r="BU514" s="68"/>
      <c r="BV514" s="68"/>
      <c r="BW514" s="68"/>
      <c r="BX514" s="68"/>
      <c r="BY514" s="68"/>
    </row>
    <row r="515" spans="1:77" x14ac:dyDescent="0.25">
      <c r="A515" s="68"/>
      <c r="B515" s="227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  <c r="AF515" s="68"/>
      <c r="AG515" s="68"/>
      <c r="AH515" s="68"/>
      <c r="AI515" s="68"/>
      <c r="AJ515" s="68"/>
      <c r="AK515" s="68"/>
      <c r="AL515" s="68"/>
      <c r="AM515" s="68"/>
      <c r="AN515" s="68"/>
      <c r="AO515" s="68"/>
      <c r="AP515" s="68"/>
      <c r="AQ515" s="68"/>
      <c r="AR515" s="68"/>
      <c r="AS515" s="68"/>
      <c r="AT515" s="68"/>
      <c r="AU515" s="68"/>
      <c r="AV515" s="68"/>
      <c r="AW515" s="68"/>
      <c r="AX515" s="68"/>
      <c r="AY515" s="68"/>
      <c r="AZ515" s="68"/>
      <c r="BA515" s="68"/>
      <c r="BB515" s="68"/>
      <c r="BC515" s="68"/>
      <c r="BD515" s="68"/>
      <c r="BE515" s="68"/>
      <c r="BF515" s="68"/>
      <c r="BG515" s="68"/>
      <c r="BH515" s="68"/>
      <c r="BI515" s="68"/>
      <c r="BJ515" s="68"/>
      <c r="BK515" s="68"/>
      <c r="BL515" s="68"/>
      <c r="BM515" s="68"/>
      <c r="BN515" s="68"/>
      <c r="BO515" s="68"/>
      <c r="BP515" s="68"/>
      <c r="BQ515" s="68"/>
      <c r="BR515" s="68"/>
      <c r="BS515" s="68"/>
      <c r="BT515" s="68"/>
      <c r="BU515" s="68"/>
      <c r="BV515" s="68"/>
      <c r="BW515" s="68"/>
      <c r="BX515" s="68"/>
      <c r="BY515" s="68"/>
    </row>
    <row r="516" spans="1:77" x14ac:dyDescent="0.25">
      <c r="A516" s="68"/>
      <c r="B516" s="227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  <c r="AF516" s="68"/>
      <c r="AG516" s="68"/>
      <c r="AH516" s="68"/>
      <c r="AI516" s="68"/>
      <c r="AJ516" s="68"/>
      <c r="AK516" s="68"/>
      <c r="AL516" s="68"/>
      <c r="AM516" s="68"/>
      <c r="AN516" s="68"/>
      <c r="AO516" s="68"/>
      <c r="AP516" s="68"/>
      <c r="AQ516" s="68"/>
      <c r="AR516" s="68"/>
      <c r="AS516" s="68"/>
      <c r="AT516" s="68"/>
      <c r="AU516" s="68"/>
      <c r="AV516" s="68"/>
      <c r="AW516" s="68"/>
      <c r="AX516" s="68"/>
      <c r="AY516" s="68"/>
      <c r="AZ516" s="68"/>
      <c r="BA516" s="68"/>
      <c r="BB516" s="68"/>
      <c r="BC516" s="68"/>
      <c r="BD516" s="68"/>
      <c r="BE516" s="68"/>
      <c r="BF516" s="68"/>
      <c r="BG516" s="68"/>
      <c r="BH516" s="68"/>
      <c r="BI516" s="68"/>
      <c r="BJ516" s="68"/>
      <c r="BK516" s="68"/>
      <c r="BL516" s="68"/>
      <c r="BM516" s="68"/>
      <c r="BN516" s="68"/>
      <c r="BO516" s="68"/>
      <c r="BP516" s="68"/>
      <c r="BQ516" s="68"/>
      <c r="BR516" s="68"/>
      <c r="BS516" s="68"/>
      <c r="BT516" s="68"/>
      <c r="BU516" s="68"/>
      <c r="BV516" s="68"/>
      <c r="BW516" s="68"/>
      <c r="BX516" s="68"/>
      <c r="BY516" s="68"/>
    </row>
    <row r="517" spans="1:77" x14ac:dyDescent="0.25">
      <c r="A517" s="68"/>
      <c r="B517" s="227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  <c r="AF517" s="68"/>
      <c r="AG517" s="68"/>
      <c r="AH517" s="68"/>
      <c r="AI517" s="68"/>
      <c r="AJ517" s="68"/>
      <c r="AK517" s="68"/>
      <c r="AL517" s="68"/>
      <c r="AM517" s="68"/>
      <c r="AN517" s="68"/>
      <c r="AO517" s="68"/>
      <c r="AP517" s="68"/>
      <c r="AQ517" s="68"/>
      <c r="AR517" s="68"/>
      <c r="AS517" s="68"/>
      <c r="AT517" s="68"/>
      <c r="AU517" s="68"/>
      <c r="AV517" s="68"/>
      <c r="AW517" s="68"/>
      <c r="AX517" s="68"/>
      <c r="AY517" s="68"/>
      <c r="AZ517" s="68"/>
      <c r="BA517" s="68"/>
      <c r="BB517" s="68"/>
      <c r="BC517" s="68"/>
      <c r="BD517" s="68"/>
      <c r="BE517" s="68"/>
      <c r="BF517" s="68"/>
      <c r="BG517" s="68"/>
      <c r="BH517" s="68"/>
      <c r="BI517" s="68"/>
      <c r="BJ517" s="68"/>
      <c r="BK517" s="68"/>
      <c r="BL517" s="68"/>
      <c r="BM517" s="68"/>
      <c r="BN517" s="68"/>
      <c r="BO517" s="68"/>
      <c r="BP517" s="68"/>
      <c r="BQ517" s="68"/>
      <c r="BR517" s="68"/>
      <c r="BS517" s="68"/>
      <c r="BT517" s="68"/>
      <c r="BU517" s="68"/>
      <c r="BV517" s="68"/>
      <c r="BW517" s="68"/>
      <c r="BX517" s="68"/>
      <c r="BY517" s="68"/>
    </row>
    <row r="518" spans="1:77" x14ac:dyDescent="0.25">
      <c r="A518" s="68"/>
      <c r="B518" s="227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  <c r="AF518" s="68"/>
      <c r="AG518" s="68"/>
      <c r="AH518" s="68"/>
      <c r="AI518" s="68"/>
      <c r="AJ518" s="68"/>
      <c r="AK518" s="68"/>
      <c r="AL518" s="68"/>
      <c r="AM518" s="68"/>
      <c r="AN518" s="68"/>
      <c r="AO518" s="68"/>
      <c r="AP518" s="68"/>
      <c r="AQ518" s="68"/>
      <c r="AR518" s="68"/>
      <c r="AS518" s="68"/>
      <c r="AT518" s="68"/>
      <c r="AU518" s="68"/>
      <c r="AV518" s="68"/>
      <c r="AW518" s="68"/>
      <c r="AX518" s="68"/>
      <c r="AY518" s="68"/>
      <c r="AZ518" s="68"/>
      <c r="BA518" s="68"/>
      <c r="BB518" s="68"/>
      <c r="BC518" s="68"/>
      <c r="BD518" s="68"/>
      <c r="BE518" s="68"/>
      <c r="BF518" s="68"/>
      <c r="BG518" s="68"/>
      <c r="BH518" s="68"/>
      <c r="BI518" s="68"/>
      <c r="BJ518" s="68"/>
      <c r="BK518" s="68"/>
      <c r="BL518" s="68"/>
      <c r="BM518" s="68"/>
      <c r="BN518" s="68"/>
      <c r="BO518" s="68"/>
      <c r="BP518" s="68"/>
      <c r="BQ518" s="68"/>
      <c r="BR518" s="68"/>
      <c r="BS518" s="68"/>
      <c r="BT518" s="68"/>
      <c r="BU518" s="68"/>
      <c r="BV518" s="68"/>
      <c r="BW518" s="68"/>
      <c r="BX518" s="68"/>
      <c r="BY518" s="68"/>
    </row>
    <row r="519" spans="1:77" x14ac:dyDescent="0.25">
      <c r="A519" s="68"/>
      <c r="B519" s="227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  <c r="AF519" s="68"/>
      <c r="AG519" s="68"/>
      <c r="AH519" s="68"/>
      <c r="AI519" s="68"/>
      <c r="AJ519" s="68"/>
      <c r="AK519" s="68"/>
      <c r="AL519" s="68"/>
      <c r="AM519" s="68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  <c r="BM519" s="68"/>
      <c r="BN519" s="68"/>
      <c r="BO519" s="68"/>
      <c r="BP519" s="68"/>
      <c r="BQ519" s="68"/>
      <c r="BR519" s="68"/>
      <c r="BS519" s="68"/>
      <c r="BT519" s="68"/>
      <c r="BU519" s="68"/>
      <c r="BV519" s="68"/>
      <c r="BW519" s="68"/>
      <c r="BX519" s="68"/>
      <c r="BY519" s="68"/>
    </row>
    <row r="520" spans="1:77" x14ac:dyDescent="0.25">
      <c r="A520" s="68"/>
      <c r="B520" s="227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  <c r="AF520" s="68"/>
      <c r="AG520" s="68"/>
      <c r="AH520" s="68"/>
      <c r="AI520" s="68"/>
      <c r="AJ520" s="68"/>
      <c r="AK520" s="68"/>
      <c r="AL520" s="68"/>
      <c r="AM520" s="68"/>
      <c r="AN520" s="68"/>
      <c r="AO520" s="68"/>
      <c r="AP520" s="68"/>
      <c r="AQ520" s="68"/>
      <c r="AR520" s="68"/>
      <c r="AS520" s="68"/>
      <c r="AT520" s="68"/>
      <c r="AU520" s="68"/>
      <c r="AV520" s="68"/>
      <c r="AW520" s="68"/>
      <c r="AX520" s="68"/>
      <c r="AY520" s="68"/>
      <c r="AZ520" s="68"/>
      <c r="BA520" s="68"/>
      <c r="BB520" s="68"/>
      <c r="BC520" s="68"/>
      <c r="BD520" s="68"/>
      <c r="BE520" s="68"/>
      <c r="BF520" s="68"/>
      <c r="BG520" s="68"/>
      <c r="BH520" s="68"/>
      <c r="BI520" s="68"/>
      <c r="BJ520" s="68"/>
      <c r="BK520" s="68"/>
      <c r="BL520" s="68"/>
      <c r="BM520" s="68"/>
      <c r="BN520" s="68"/>
      <c r="BO520" s="68"/>
      <c r="BP520" s="68"/>
      <c r="BQ520" s="68"/>
      <c r="BR520" s="68"/>
      <c r="BS520" s="68"/>
      <c r="BT520" s="68"/>
      <c r="BU520" s="68"/>
      <c r="BV520" s="68"/>
      <c r="BW520" s="68"/>
      <c r="BX520" s="68"/>
      <c r="BY520" s="68"/>
    </row>
    <row r="521" spans="1:77" x14ac:dyDescent="0.25">
      <c r="A521" s="68"/>
      <c r="B521" s="227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K521" s="68"/>
      <c r="AL521" s="68"/>
      <c r="AM521" s="68"/>
      <c r="AN521" s="68"/>
      <c r="AO521" s="68"/>
      <c r="AP521" s="68"/>
      <c r="AQ521" s="68"/>
      <c r="AR521" s="68"/>
      <c r="AS521" s="68"/>
      <c r="AT521" s="68"/>
      <c r="AU521" s="68"/>
      <c r="AV521" s="68"/>
      <c r="AW521" s="68"/>
      <c r="AX521" s="68"/>
      <c r="AY521" s="68"/>
      <c r="AZ521" s="68"/>
      <c r="BA521" s="68"/>
      <c r="BB521" s="68"/>
      <c r="BC521" s="68"/>
      <c r="BD521" s="68"/>
      <c r="BE521" s="68"/>
      <c r="BF521" s="68"/>
      <c r="BG521" s="68"/>
      <c r="BH521" s="68"/>
      <c r="BI521" s="68"/>
      <c r="BJ521" s="68"/>
      <c r="BK521" s="68"/>
      <c r="BL521" s="68"/>
      <c r="BM521" s="68"/>
      <c r="BN521" s="68"/>
      <c r="BO521" s="68"/>
      <c r="BP521" s="68"/>
      <c r="BQ521" s="68"/>
      <c r="BR521" s="68"/>
      <c r="BS521" s="68"/>
      <c r="BT521" s="68"/>
      <c r="BU521" s="68"/>
      <c r="BV521" s="68"/>
      <c r="BW521" s="68"/>
      <c r="BX521" s="68"/>
      <c r="BY521" s="68"/>
    </row>
    <row r="522" spans="1:77" x14ac:dyDescent="0.25">
      <c r="A522" s="68"/>
      <c r="B522" s="227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  <c r="AF522" s="68"/>
      <c r="AG522" s="68"/>
      <c r="AH522" s="68"/>
      <c r="AI522" s="68"/>
      <c r="AJ522" s="68"/>
      <c r="AK522" s="68"/>
      <c r="AL522" s="68"/>
      <c r="AM522" s="68"/>
      <c r="AN522" s="68"/>
      <c r="AO522" s="68"/>
      <c r="AP522" s="68"/>
      <c r="AQ522" s="68"/>
      <c r="AR522" s="68"/>
      <c r="AS522" s="68"/>
      <c r="AT522" s="68"/>
      <c r="AU522" s="68"/>
      <c r="AV522" s="68"/>
      <c r="AW522" s="68"/>
      <c r="AX522" s="68"/>
      <c r="AY522" s="68"/>
      <c r="AZ522" s="68"/>
      <c r="BA522" s="68"/>
      <c r="BB522" s="68"/>
      <c r="BC522" s="68"/>
      <c r="BD522" s="68"/>
      <c r="BE522" s="68"/>
      <c r="BF522" s="68"/>
      <c r="BG522" s="68"/>
      <c r="BH522" s="68"/>
      <c r="BI522" s="68"/>
      <c r="BJ522" s="68"/>
      <c r="BK522" s="68"/>
      <c r="BL522" s="68"/>
      <c r="BM522" s="68"/>
      <c r="BN522" s="68"/>
      <c r="BO522" s="68"/>
      <c r="BP522" s="68"/>
      <c r="BQ522" s="68"/>
      <c r="BR522" s="68"/>
      <c r="BS522" s="68"/>
      <c r="BT522" s="68"/>
      <c r="BU522" s="68"/>
      <c r="BV522" s="68"/>
      <c r="BW522" s="68"/>
      <c r="BX522" s="68"/>
      <c r="BY522" s="68"/>
    </row>
    <row r="523" spans="1:77" x14ac:dyDescent="0.25">
      <c r="A523" s="68"/>
      <c r="B523" s="227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K523" s="68"/>
      <c r="AL523" s="68"/>
      <c r="AM523" s="68"/>
      <c r="AN523" s="68"/>
      <c r="AO523" s="68"/>
      <c r="AP523" s="68"/>
      <c r="AQ523" s="68"/>
      <c r="AR523" s="68"/>
      <c r="AS523" s="68"/>
      <c r="AT523" s="68"/>
      <c r="AU523" s="68"/>
      <c r="AV523" s="68"/>
      <c r="AW523" s="68"/>
      <c r="AX523" s="68"/>
      <c r="AY523" s="68"/>
      <c r="AZ523" s="68"/>
      <c r="BA523" s="68"/>
      <c r="BB523" s="68"/>
      <c r="BC523" s="68"/>
      <c r="BD523" s="68"/>
      <c r="BE523" s="68"/>
      <c r="BF523" s="68"/>
      <c r="BG523" s="68"/>
      <c r="BH523" s="68"/>
      <c r="BI523" s="68"/>
      <c r="BJ523" s="68"/>
      <c r="BK523" s="68"/>
      <c r="BL523" s="68"/>
      <c r="BM523" s="68"/>
      <c r="BN523" s="68"/>
      <c r="BO523" s="68"/>
      <c r="BP523" s="68"/>
      <c r="BQ523" s="68"/>
      <c r="BR523" s="68"/>
      <c r="BS523" s="68"/>
      <c r="BT523" s="68"/>
      <c r="BU523" s="68"/>
      <c r="BV523" s="68"/>
      <c r="BW523" s="68"/>
      <c r="BX523" s="68"/>
      <c r="BY523" s="68"/>
    </row>
    <row r="524" spans="1:77" x14ac:dyDescent="0.25">
      <c r="A524" s="68"/>
      <c r="B524" s="227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  <c r="AF524" s="68"/>
      <c r="AG524" s="68"/>
      <c r="AH524" s="68"/>
      <c r="AI524" s="68"/>
      <c r="AJ524" s="68"/>
      <c r="AK524" s="68"/>
      <c r="AL524" s="68"/>
      <c r="AM524" s="68"/>
      <c r="AN524" s="68"/>
      <c r="AO524" s="68"/>
      <c r="AP524" s="68"/>
      <c r="AQ524" s="68"/>
      <c r="AR524" s="68"/>
      <c r="AS524" s="68"/>
      <c r="AT524" s="68"/>
      <c r="AU524" s="68"/>
      <c r="AV524" s="68"/>
      <c r="AW524" s="68"/>
      <c r="AX524" s="68"/>
      <c r="AY524" s="68"/>
      <c r="AZ524" s="68"/>
      <c r="BA524" s="68"/>
      <c r="BB524" s="68"/>
      <c r="BC524" s="68"/>
      <c r="BD524" s="68"/>
      <c r="BE524" s="68"/>
      <c r="BF524" s="68"/>
      <c r="BG524" s="68"/>
      <c r="BH524" s="68"/>
      <c r="BI524" s="68"/>
      <c r="BJ524" s="68"/>
      <c r="BK524" s="68"/>
      <c r="BL524" s="68"/>
      <c r="BM524" s="68"/>
      <c r="BN524" s="68"/>
      <c r="BO524" s="68"/>
      <c r="BP524" s="68"/>
      <c r="BQ524" s="68"/>
      <c r="BR524" s="68"/>
      <c r="BS524" s="68"/>
      <c r="BT524" s="68"/>
      <c r="BU524" s="68"/>
      <c r="BV524" s="68"/>
      <c r="BW524" s="68"/>
      <c r="BX524" s="68"/>
      <c r="BY524" s="68"/>
    </row>
    <row r="525" spans="1:77" x14ac:dyDescent="0.25">
      <c r="A525" s="68"/>
      <c r="B525" s="227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K525" s="68"/>
      <c r="AL525" s="68"/>
      <c r="AM525" s="68"/>
      <c r="AN525" s="68"/>
      <c r="AO525" s="68"/>
      <c r="AP525" s="68"/>
      <c r="AQ525" s="68"/>
      <c r="AR525" s="68"/>
      <c r="AS525" s="68"/>
      <c r="AT525" s="68"/>
      <c r="AU525" s="68"/>
      <c r="AV525" s="68"/>
      <c r="AW525" s="68"/>
      <c r="AX525" s="68"/>
      <c r="AY525" s="68"/>
      <c r="AZ525" s="68"/>
      <c r="BA525" s="68"/>
      <c r="BB525" s="68"/>
      <c r="BC525" s="68"/>
      <c r="BD525" s="68"/>
      <c r="BE525" s="68"/>
      <c r="BF525" s="68"/>
      <c r="BG525" s="68"/>
      <c r="BH525" s="68"/>
      <c r="BI525" s="68"/>
      <c r="BJ525" s="68"/>
      <c r="BK525" s="68"/>
      <c r="BL525" s="68"/>
      <c r="BM525" s="68"/>
      <c r="BN525" s="68"/>
      <c r="BO525" s="68"/>
      <c r="BP525" s="68"/>
      <c r="BQ525" s="68"/>
      <c r="BR525" s="68"/>
      <c r="BS525" s="68"/>
      <c r="BT525" s="68"/>
      <c r="BU525" s="68"/>
      <c r="BV525" s="68"/>
      <c r="BW525" s="68"/>
      <c r="BX525" s="68"/>
      <c r="BY525" s="68"/>
    </row>
    <row r="526" spans="1:77" x14ac:dyDescent="0.25">
      <c r="A526" s="68"/>
      <c r="B526" s="22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  <c r="AF526" s="68"/>
      <c r="AG526" s="68"/>
      <c r="AH526" s="68"/>
      <c r="AI526" s="68"/>
      <c r="AJ526" s="68"/>
      <c r="AK526" s="68"/>
      <c r="AL526" s="68"/>
      <c r="AM526" s="68"/>
      <c r="AN526" s="68"/>
      <c r="AO526" s="68"/>
      <c r="AP526" s="68"/>
      <c r="AQ526" s="68"/>
      <c r="AR526" s="68"/>
      <c r="AS526" s="68"/>
      <c r="AT526" s="68"/>
      <c r="AU526" s="68"/>
      <c r="AV526" s="68"/>
      <c r="AW526" s="68"/>
      <c r="AX526" s="68"/>
      <c r="AY526" s="68"/>
      <c r="AZ526" s="68"/>
      <c r="BA526" s="68"/>
      <c r="BB526" s="68"/>
      <c r="BC526" s="68"/>
      <c r="BD526" s="68"/>
      <c r="BE526" s="68"/>
      <c r="BF526" s="68"/>
      <c r="BG526" s="68"/>
      <c r="BH526" s="68"/>
      <c r="BI526" s="68"/>
      <c r="BJ526" s="68"/>
      <c r="BK526" s="68"/>
      <c r="BL526" s="68"/>
      <c r="BM526" s="68"/>
      <c r="BN526" s="68"/>
      <c r="BO526" s="68"/>
      <c r="BP526" s="68"/>
      <c r="BQ526" s="68"/>
      <c r="BR526" s="68"/>
      <c r="BS526" s="68"/>
      <c r="BT526" s="68"/>
      <c r="BU526" s="68"/>
      <c r="BV526" s="68"/>
      <c r="BW526" s="68"/>
      <c r="BX526" s="68"/>
      <c r="BY526" s="68"/>
    </row>
    <row r="527" spans="1:77" x14ac:dyDescent="0.25">
      <c r="A527" s="68"/>
      <c r="B527" s="227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  <c r="AF527" s="68"/>
      <c r="AG527" s="68"/>
      <c r="AH527" s="68"/>
      <c r="AI527" s="68"/>
      <c r="AJ527" s="68"/>
      <c r="AK527" s="68"/>
      <c r="AL527" s="68"/>
      <c r="AM527" s="68"/>
      <c r="AN527" s="68"/>
      <c r="AO527" s="68"/>
      <c r="AP527" s="68"/>
      <c r="AQ527" s="68"/>
      <c r="AR527" s="68"/>
      <c r="AS527" s="68"/>
      <c r="AT527" s="68"/>
      <c r="AU527" s="68"/>
      <c r="AV527" s="68"/>
      <c r="AW527" s="68"/>
      <c r="AX527" s="68"/>
      <c r="AY527" s="68"/>
      <c r="AZ527" s="68"/>
      <c r="BA527" s="68"/>
      <c r="BB527" s="68"/>
      <c r="BC527" s="68"/>
      <c r="BD527" s="68"/>
      <c r="BE527" s="68"/>
      <c r="BF527" s="68"/>
      <c r="BG527" s="68"/>
      <c r="BH527" s="68"/>
      <c r="BI527" s="68"/>
      <c r="BJ527" s="68"/>
      <c r="BK527" s="68"/>
      <c r="BL527" s="68"/>
      <c r="BM527" s="68"/>
      <c r="BN527" s="68"/>
      <c r="BO527" s="68"/>
      <c r="BP527" s="68"/>
      <c r="BQ527" s="68"/>
      <c r="BR527" s="68"/>
      <c r="BS527" s="68"/>
      <c r="BT527" s="68"/>
      <c r="BU527" s="68"/>
      <c r="BV527" s="68"/>
      <c r="BW527" s="68"/>
      <c r="BX527" s="68"/>
      <c r="BY527" s="68"/>
    </row>
    <row r="528" spans="1:77" x14ac:dyDescent="0.25">
      <c r="A528" s="68"/>
      <c r="B528" s="227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</row>
    <row r="529" spans="1:77" x14ac:dyDescent="0.25">
      <c r="A529" s="68"/>
      <c r="B529" s="227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  <c r="AF529" s="68"/>
      <c r="AG529" s="68"/>
      <c r="AH529" s="68"/>
      <c r="AI529" s="68"/>
      <c r="AJ529" s="68"/>
      <c r="AK529" s="68"/>
      <c r="AL529" s="68"/>
      <c r="AM529" s="68"/>
      <c r="AN529" s="68"/>
      <c r="AO529" s="68"/>
      <c r="AP529" s="68"/>
      <c r="AQ529" s="68"/>
      <c r="AR529" s="68"/>
      <c r="AS529" s="68"/>
      <c r="AT529" s="68"/>
      <c r="AU529" s="68"/>
      <c r="AV529" s="68"/>
      <c r="AW529" s="68"/>
      <c r="AX529" s="68"/>
      <c r="AY529" s="68"/>
      <c r="AZ529" s="68"/>
      <c r="BA529" s="68"/>
      <c r="BB529" s="68"/>
      <c r="BC529" s="68"/>
      <c r="BD529" s="68"/>
      <c r="BE529" s="68"/>
      <c r="BF529" s="68"/>
      <c r="BG529" s="68"/>
      <c r="BH529" s="68"/>
      <c r="BI529" s="68"/>
      <c r="BJ529" s="68"/>
      <c r="BK529" s="68"/>
      <c r="BL529" s="68"/>
      <c r="BM529" s="68"/>
      <c r="BN529" s="68"/>
      <c r="BO529" s="68"/>
      <c r="BP529" s="68"/>
      <c r="BQ529" s="68"/>
      <c r="BR529" s="68"/>
      <c r="BS529" s="68"/>
      <c r="BT529" s="68"/>
      <c r="BU529" s="68"/>
      <c r="BV529" s="68"/>
      <c r="BW529" s="68"/>
      <c r="BX529" s="68"/>
      <c r="BY529" s="68"/>
    </row>
    <row r="530" spans="1:77" x14ac:dyDescent="0.25">
      <c r="A530" s="68"/>
      <c r="B530" s="227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  <c r="AF530" s="68"/>
      <c r="AG530" s="68"/>
      <c r="AH530" s="68"/>
      <c r="AI530" s="68"/>
      <c r="AJ530" s="68"/>
      <c r="AK530" s="68"/>
      <c r="AL530" s="68"/>
      <c r="AM530" s="68"/>
      <c r="AN530" s="68"/>
      <c r="AO530" s="68"/>
      <c r="AP530" s="68"/>
      <c r="AQ530" s="68"/>
      <c r="AR530" s="68"/>
      <c r="AS530" s="68"/>
      <c r="AT530" s="68"/>
      <c r="AU530" s="68"/>
      <c r="AV530" s="68"/>
      <c r="AW530" s="68"/>
      <c r="AX530" s="68"/>
      <c r="AY530" s="68"/>
      <c r="AZ530" s="68"/>
      <c r="BA530" s="68"/>
      <c r="BB530" s="68"/>
      <c r="BC530" s="68"/>
      <c r="BD530" s="68"/>
      <c r="BE530" s="68"/>
      <c r="BF530" s="68"/>
      <c r="BG530" s="68"/>
      <c r="BH530" s="68"/>
      <c r="BI530" s="68"/>
      <c r="BJ530" s="68"/>
      <c r="BK530" s="68"/>
      <c r="BL530" s="68"/>
      <c r="BM530" s="68"/>
      <c r="BN530" s="68"/>
      <c r="BO530" s="68"/>
      <c r="BP530" s="68"/>
      <c r="BQ530" s="68"/>
      <c r="BR530" s="68"/>
      <c r="BS530" s="68"/>
      <c r="BT530" s="68"/>
      <c r="BU530" s="68"/>
      <c r="BV530" s="68"/>
      <c r="BW530" s="68"/>
      <c r="BX530" s="68"/>
      <c r="BY530" s="68"/>
    </row>
    <row r="531" spans="1:77" x14ac:dyDescent="0.25">
      <c r="A531" s="68"/>
      <c r="B531" s="227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  <c r="AF531" s="68"/>
      <c r="AG531" s="68"/>
      <c r="AH531" s="68"/>
      <c r="AI531" s="68"/>
      <c r="AJ531" s="68"/>
      <c r="AK531" s="68"/>
      <c r="AL531" s="68"/>
      <c r="AM531" s="68"/>
      <c r="AN531" s="68"/>
      <c r="AO531" s="68"/>
      <c r="AP531" s="68"/>
      <c r="AQ531" s="68"/>
      <c r="AR531" s="68"/>
      <c r="AS531" s="68"/>
      <c r="AT531" s="68"/>
      <c r="AU531" s="68"/>
      <c r="AV531" s="68"/>
      <c r="AW531" s="68"/>
      <c r="AX531" s="68"/>
      <c r="AY531" s="68"/>
      <c r="AZ531" s="68"/>
      <c r="BA531" s="68"/>
      <c r="BB531" s="68"/>
      <c r="BC531" s="68"/>
      <c r="BD531" s="68"/>
      <c r="BE531" s="68"/>
      <c r="BF531" s="68"/>
      <c r="BG531" s="68"/>
      <c r="BH531" s="68"/>
      <c r="BI531" s="68"/>
      <c r="BJ531" s="68"/>
      <c r="BK531" s="68"/>
      <c r="BL531" s="68"/>
      <c r="BM531" s="68"/>
      <c r="BN531" s="68"/>
      <c r="BO531" s="68"/>
      <c r="BP531" s="68"/>
      <c r="BQ531" s="68"/>
      <c r="BR531" s="68"/>
      <c r="BS531" s="68"/>
      <c r="BT531" s="68"/>
      <c r="BU531" s="68"/>
      <c r="BV531" s="68"/>
      <c r="BW531" s="68"/>
      <c r="BX531" s="68"/>
      <c r="BY531" s="68"/>
    </row>
    <row r="532" spans="1:77" x14ac:dyDescent="0.25">
      <c r="A532" s="68"/>
      <c r="B532" s="227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  <c r="AF532" s="68"/>
      <c r="AG532" s="68"/>
      <c r="AH532" s="68"/>
      <c r="AI532" s="68"/>
      <c r="AJ532" s="68"/>
      <c r="AK532" s="68"/>
      <c r="AL532" s="68"/>
      <c r="AM532" s="68"/>
      <c r="AN532" s="68"/>
      <c r="AO532" s="68"/>
      <c r="AP532" s="68"/>
      <c r="AQ532" s="68"/>
      <c r="AR532" s="68"/>
      <c r="AS532" s="68"/>
      <c r="AT532" s="68"/>
      <c r="AU532" s="68"/>
      <c r="AV532" s="68"/>
      <c r="AW532" s="68"/>
      <c r="AX532" s="68"/>
      <c r="AY532" s="68"/>
      <c r="AZ532" s="68"/>
      <c r="BA532" s="68"/>
      <c r="BB532" s="68"/>
      <c r="BC532" s="68"/>
      <c r="BD532" s="68"/>
      <c r="BE532" s="68"/>
      <c r="BF532" s="68"/>
      <c r="BG532" s="68"/>
      <c r="BH532" s="68"/>
      <c r="BI532" s="68"/>
      <c r="BJ532" s="68"/>
      <c r="BK532" s="68"/>
      <c r="BL532" s="68"/>
      <c r="BM532" s="68"/>
      <c r="BN532" s="68"/>
      <c r="BO532" s="68"/>
      <c r="BP532" s="68"/>
      <c r="BQ532" s="68"/>
      <c r="BR532" s="68"/>
      <c r="BS532" s="68"/>
      <c r="BT532" s="68"/>
      <c r="BU532" s="68"/>
      <c r="BV532" s="68"/>
      <c r="BW532" s="68"/>
      <c r="BX532" s="68"/>
      <c r="BY532" s="68"/>
    </row>
    <row r="533" spans="1:77" x14ac:dyDescent="0.25">
      <c r="A533" s="68"/>
      <c r="B533" s="227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  <c r="AF533" s="68"/>
      <c r="AG533" s="68"/>
      <c r="AH533" s="68"/>
      <c r="AI533" s="68"/>
      <c r="AJ533" s="68"/>
      <c r="AK533" s="68"/>
      <c r="AL533" s="68"/>
      <c r="AM533" s="68"/>
      <c r="AN533" s="68"/>
      <c r="AO533" s="68"/>
      <c r="AP533" s="68"/>
      <c r="AQ533" s="68"/>
      <c r="AR533" s="68"/>
      <c r="AS533" s="68"/>
      <c r="AT533" s="68"/>
      <c r="AU533" s="68"/>
      <c r="AV533" s="68"/>
      <c r="AW533" s="68"/>
      <c r="AX533" s="68"/>
      <c r="AY533" s="68"/>
      <c r="AZ533" s="68"/>
      <c r="BA533" s="68"/>
      <c r="BB533" s="68"/>
      <c r="BC533" s="68"/>
      <c r="BD533" s="68"/>
      <c r="BE533" s="68"/>
      <c r="BF533" s="68"/>
      <c r="BG533" s="68"/>
      <c r="BH533" s="68"/>
      <c r="BI533" s="68"/>
      <c r="BJ533" s="68"/>
      <c r="BK533" s="68"/>
      <c r="BL533" s="68"/>
      <c r="BM533" s="68"/>
      <c r="BN533" s="68"/>
      <c r="BO533" s="68"/>
      <c r="BP533" s="68"/>
      <c r="BQ533" s="68"/>
      <c r="BR533" s="68"/>
      <c r="BS533" s="68"/>
      <c r="BT533" s="68"/>
      <c r="BU533" s="68"/>
      <c r="BV533" s="68"/>
      <c r="BW533" s="68"/>
      <c r="BX533" s="68"/>
      <c r="BY533" s="68"/>
    </row>
    <row r="534" spans="1:77" x14ac:dyDescent="0.25">
      <c r="A534" s="68"/>
      <c r="B534" s="227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  <c r="AF534" s="68"/>
      <c r="AG534" s="68"/>
      <c r="AH534" s="68"/>
      <c r="AI534" s="68"/>
      <c r="AJ534" s="68"/>
      <c r="AK534" s="68"/>
      <c r="AL534" s="68"/>
      <c r="AM534" s="68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  <c r="BM534" s="68"/>
      <c r="BN534" s="68"/>
      <c r="BO534" s="68"/>
      <c r="BP534" s="68"/>
      <c r="BQ534" s="68"/>
      <c r="BR534" s="68"/>
      <c r="BS534" s="68"/>
      <c r="BT534" s="68"/>
      <c r="BU534" s="68"/>
      <c r="BV534" s="68"/>
      <c r="BW534" s="68"/>
      <c r="BX534" s="68"/>
      <c r="BY534" s="68"/>
    </row>
    <row r="535" spans="1:77" x14ac:dyDescent="0.25">
      <c r="A535" s="68"/>
      <c r="B535" s="227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  <c r="AF535" s="68"/>
      <c r="AG535" s="68"/>
      <c r="AH535" s="68"/>
      <c r="AI535" s="68"/>
      <c r="AJ535" s="68"/>
      <c r="AK535" s="68"/>
      <c r="AL535" s="68"/>
      <c r="AM535" s="68"/>
      <c r="AN535" s="68"/>
      <c r="AO535" s="68"/>
      <c r="AP535" s="68"/>
      <c r="AQ535" s="68"/>
      <c r="AR535" s="68"/>
      <c r="AS535" s="68"/>
      <c r="AT535" s="68"/>
      <c r="AU535" s="68"/>
      <c r="AV535" s="68"/>
      <c r="AW535" s="68"/>
      <c r="AX535" s="68"/>
      <c r="AY535" s="68"/>
      <c r="AZ535" s="68"/>
      <c r="BA535" s="68"/>
      <c r="BB535" s="68"/>
      <c r="BC535" s="68"/>
      <c r="BD535" s="68"/>
      <c r="BE535" s="68"/>
      <c r="BF535" s="68"/>
      <c r="BG535" s="68"/>
      <c r="BH535" s="68"/>
      <c r="BI535" s="68"/>
      <c r="BJ535" s="68"/>
      <c r="BK535" s="68"/>
      <c r="BL535" s="68"/>
      <c r="BM535" s="68"/>
      <c r="BN535" s="68"/>
      <c r="BO535" s="68"/>
      <c r="BP535" s="68"/>
      <c r="BQ535" s="68"/>
      <c r="BR535" s="68"/>
      <c r="BS535" s="68"/>
      <c r="BT535" s="68"/>
      <c r="BU535" s="68"/>
      <c r="BV535" s="68"/>
      <c r="BW535" s="68"/>
      <c r="BX535" s="68"/>
      <c r="BY535" s="68"/>
    </row>
    <row r="536" spans="1:77" x14ac:dyDescent="0.25">
      <c r="A536" s="68"/>
      <c r="B536" s="227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  <c r="AF536" s="68"/>
      <c r="AG536" s="68"/>
      <c r="AH536" s="68"/>
      <c r="AI536" s="68"/>
      <c r="AJ536" s="68"/>
      <c r="AK536" s="68"/>
      <c r="AL536" s="68"/>
      <c r="AM536" s="68"/>
      <c r="AN536" s="68"/>
      <c r="AO536" s="68"/>
      <c r="AP536" s="68"/>
      <c r="AQ536" s="68"/>
      <c r="AR536" s="68"/>
      <c r="AS536" s="68"/>
      <c r="AT536" s="68"/>
      <c r="AU536" s="68"/>
      <c r="AV536" s="68"/>
      <c r="AW536" s="68"/>
      <c r="AX536" s="68"/>
      <c r="AY536" s="68"/>
      <c r="AZ536" s="68"/>
      <c r="BA536" s="68"/>
      <c r="BB536" s="68"/>
      <c r="BC536" s="68"/>
      <c r="BD536" s="68"/>
      <c r="BE536" s="68"/>
      <c r="BF536" s="68"/>
      <c r="BG536" s="68"/>
      <c r="BH536" s="68"/>
      <c r="BI536" s="68"/>
      <c r="BJ536" s="68"/>
      <c r="BK536" s="68"/>
      <c r="BL536" s="68"/>
      <c r="BM536" s="68"/>
      <c r="BN536" s="68"/>
      <c r="BO536" s="68"/>
      <c r="BP536" s="68"/>
      <c r="BQ536" s="68"/>
      <c r="BR536" s="68"/>
      <c r="BS536" s="68"/>
      <c r="BT536" s="68"/>
      <c r="BU536" s="68"/>
      <c r="BV536" s="68"/>
      <c r="BW536" s="68"/>
      <c r="BX536" s="68"/>
      <c r="BY536" s="68"/>
    </row>
    <row r="537" spans="1:77" x14ac:dyDescent="0.25">
      <c r="A537" s="68"/>
      <c r="B537" s="227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  <c r="AF537" s="68"/>
      <c r="AG537" s="68"/>
      <c r="AH537" s="68"/>
      <c r="AI537" s="68"/>
      <c r="AJ537" s="68"/>
      <c r="AK537" s="68"/>
      <c r="AL537" s="68"/>
      <c r="AM537" s="68"/>
      <c r="AN537" s="68"/>
      <c r="AO537" s="68"/>
      <c r="AP537" s="68"/>
      <c r="AQ537" s="68"/>
      <c r="AR537" s="68"/>
      <c r="AS537" s="68"/>
      <c r="AT537" s="68"/>
      <c r="AU537" s="68"/>
      <c r="AV537" s="68"/>
      <c r="AW537" s="68"/>
      <c r="AX537" s="68"/>
      <c r="AY537" s="68"/>
      <c r="AZ537" s="68"/>
      <c r="BA537" s="68"/>
      <c r="BB537" s="68"/>
      <c r="BC537" s="68"/>
      <c r="BD537" s="68"/>
      <c r="BE537" s="68"/>
      <c r="BF537" s="68"/>
      <c r="BG537" s="68"/>
      <c r="BH537" s="68"/>
      <c r="BI537" s="68"/>
      <c r="BJ537" s="68"/>
      <c r="BK537" s="68"/>
      <c r="BL537" s="68"/>
      <c r="BM537" s="68"/>
      <c r="BN537" s="68"/>
      <c r="BO537" s="68"/>
      <c r="BP537" s="68"/>
      <c r="BQ537" s="68"/>
      <c r="BR537" s="68"/>
      <c r="BS537" s="68"/>
      <c r="BT537" s="68"/>
      <c r="BU537" s="68"/>
      <c r="BV537" s="68"/>
      <c r="BW537" s="68"/>
      <c r="BX537" s="68"/>
      <c r="BY537" s="68"/>
    </row>
    <row r="538" spans="1:77" x14ac:dyDescent="0.25">
      <c r="A538" s="68"/>
      <c r="B538" s="227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  <c r="AF538" s="68"/>
      <c r="AG538" s="68"/>
      <c r="AH538" s="68"/>
      <c r="AI538" s="68"/>
      <c r="AJ538" s="68"/>
      <c r="AK538" s="68"/>
      <c r="AL538" s="68"/>
      <c r="AM538" s="68"/>
      <c r="AN538" s="68"/>
      <c r="AO538" s="68"/>
      <c r="AP538" s="68"/>
      <c r="AQ538" s="68"/>
      <c r="AR538" s="68"/>
      <c r="AS538" s="68"/>
      <c r="AT538" s="68"/>
      <c r="AU538" s="68"/>
      <c r="AV538" s="68"/>
      <c r="AW538" s="68"/>
      <c r="AX538" s="68"/>
      <c r="AY538" s="68"/>
      <c r="AZ538" s="68"/>
      <c r="BA538" s="68"/>
      <c r="BB538" s="68"/>
      <c r="BC538" s="68"/>
      <c r="BD538" s="68"/>
      <c r="BE538" s="68"/>
      <c r="BF538" s="68"/>
      <c r="BG538" s="68"/>
      <c r="BH538" s="68"/>
      <c r="BI538" s="68"/>
      <c r="BJ538" s="68"/>
      <c r="BK538" s="68"/>
      <c r="BL538" s="68"/>
      <c r="BM538" s="68"/>
      <c r="BN538" s="68"/>
      <c r="BO538" s="68"/>
      <c r="BP538" s="68"/>
      <c r="BQ538" s="68"/>
      <c r="BR538" s="68"/>
      <c r="BS538" s="68"/>
      <c r="BT538" s="68"/>
      <c r="BU538" s="68"/>
      <c r="BV538" s="68"/>
      <c r="BW538" s="68"/>
      <c r="BX538" s="68"/>
      <c r="BY538" s="68"/>
    </row>
    <row r="539" spans="1:77" x14ac:dyDescent="0.25">
      <c r="A539" s="68"/>
      <c r="B539" s="22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  <c r="AF539" s="68"/>
      <c r="AG539" s="68"/>
      <c r="AH539" s="68"/>
      <c r="AI539" s="68"/>
      <c r="AJ539" s="68"/>
      <c r="AK539" s="68"/>
      <c r="AL539" s="68"/>
      <c r="AM539" s="68"/>
      <c r="AN539" s="68"/>
      <c r="AO539" s="68"/>
      <c r="AP539" s="68"/>
      <c r="AQ539" s="68"/>
      <c r="AR539" s="68"/>
      <c r="AS539" s="68"/>
      <c r="AT539" s="68"/>
      <c r="AU539" s="68"/>
      <c r="AV539" s="68"/>
      <c r="AW539" s="68"/>
      <c r="AX539" s="68"/>
      <c r="AY539" s="68"/>
      <c r="AZ539" s="68"/>
      <c r="BA539" s="68"/>
      <c r="BB539" s="68"/>
      <c r="BC539" s="68"/>
      <c r="BD539" s="68"/>
      <c r="BE539" s="68"/>
      <c r="BF539" s="68"/>
      <c r="BG539" s="68"/>
      <c r="BH539" s="68"/>
      <c r="BI539" s="68"/>
      <c r="BJ539" s="68"/>
      <c r="BK539" s="68"/>
      <c r="BL539" s="68"/>
      <c r="BM539" s="68"/>
      <c r="BN539" s="68"/>
      <c r="BO539" s="68"/>
      <c r="BP539" s="68"/>
      <c r="BQ539" s="68"/>
      <c r="BR539" s="68"/>
      <c r="BS539" s="68"/>
      <c r="BT539" s="68"/>
      <c r="BU539" s="68"/>
      <c r="BV539" s="68"/>
      <c r="BW539" s="68"/>
      <c r="BX539" s="68"/>
      <c r="BY539" s="68"/>
    </row>
    <row r="540" spans="1:77" x14ac:dyDescent="0.25">
      <c r="A540" s="68"/>
      <c r="B540" s="227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  <c r="AF540" s="68"/>
      <c r="AG540" s="68"/>
      <c r="AH540" s="68"/>
      <c r="AI540" s="68"/>
      <c r="AJ540" s="68"/>
      <c r="AK540" s="68"/>
      <c r="AL540" s="68"/>
      <c r="AM540" s="68"/>
      <c r="AN540" s="68"/>
      <c r="AO540" s="68"/>
      <c r="AP540" s="68"/>
      <c r="AQ540" s="68"/>
      <c r="AR540" s="68"/>
      <c r="AS540" s="68"/>
      <c r="AT540" s="68"/>
      <c r="AU540" s="68"/>
      <c r="AV540" s="68"/>
      <c r="AW540" s="68"/>
      <c r="AX540" s="68"/>
      <c r="AY540" s="68"/>
      <c r="AZ540" s="68"/>
      <c r="BA540" s="68"/>
      <c r="BB540" s="68"/>
      <c r="BC540" s="68"/>
      <c r="BD540" s="68"/>
      <c r="BE540" s="68"/>
      <c r="BF540" s="68"/>
      <c r="BG540" s="68"/>
      <c r="BH540" s="68"/>
      <c r="BI540" s="68"/>
      <c r="BJ540" s="68"/>
      <c r="BK540" s="68"/>
      <c r="BL540" s="68"/>
      <c r="BM540" s="68"/>
      <c r="BN540" s="68"/>
      <c r="BO540" s="68"/>
      <c r="BP540" s="68"/>
      <c r="BQ540" s="68"/>
      <c r="BR540" s="68"/>
      <c r="BS540" s="68"/>
      <c r="BT540" s="68"/>
      <c r="BU540" s="68"/>
      <c r="BV540" s="68"/>
      <c r="BW540" s="68"/>
      <c r="BX540" s="68"/>
      <c r="BY540" s="68"/>
    </row>
    <row r="541" spans="1:77" x14ac:dyDescent="0.25">
      <c r="A541" s="68"/>
      <c r="B541" s="227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  <c r="AF541" s="68"/>
      <c r="AG541" s="68"/>
      <c r="AH541" s="68"/>
      <c r="AI541" s="68"/>
      <c r="AJ541" s="68"/>
      <c r="AK541" s="68"/>
      <c r="AL541" s="68"/>
      <c r="AM541" s="68"/>
      <c r="AN541" s="68"/>
      <c r="AO541" s="68"/>
      <c r="AP541" s="68"/>
      <c r="AQ541" s="68"/>
      <c r="AR541" s="68"/>
      <c r="AS541" s="68"/>
      <c r="AT541" s="68"/>
      <c r="AU541" s="68"/>
      <c r="AV541" s="68"/>
      <c r="AW541" s="68"/>
      <c r="AX541" s="68"/>
      <c r="AY541" s="68"/>
      <c r="AZ541" s="68"/>
      <c r="BA541" s="68"/>
      <c r="BB541" s="68"/>
      <c r="BC541" s="68"/>
      <c r="BD541" s="68"/>
      <c r="BE541" s="68"/>
      <c r="BF541" s="68"/>
      <c r="BG541" s="68"/>
      <c r="BH541" s="68"/>
      <c r="BI541" s="68"/>
      <c r="BJ541" s="68"/>
      <c r="BK541" s="68"/>
      <c r="BL541" s="68"/>
      <c r="BM541" s="68"/>
      <c r="BN541" s="68"/>
      <c r="BO541" s="68"/>
      <c r="BP541" s="68"/>
      <c r="BQ541" s="68"/>
      <c r="BR541" s="68"/>
      <c r="BS541" s="68"/>
      <c r="BT541" s="68"/>
      <c r="BU541" s="68"/>
      <c r="BV541" s="68"/>
      <c r="BW541" s="68"/>
      <c r="BX541" s="68"/>
      <c r="BY541" s="68"/>
    </row>
    <row r="542" spans="1:77" x14ac:dyDescent="0.25">
      <c r="A542" s="68"/>
      <c r="B542" s="227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  <c r="AF542" s="68"/>
      <c r="AG542" s="68"/>
      <c r="AH542" s="68"/>
      <c r="AI542" s="68"/>
      <c r="AJ542" s="68"/>
      <c r="AK542" s="68"/>
      <c r="AL542" s="68"/>
      <c r="AM542" s="68"/>
      <c r="AN542" s="68"/>
      <c r="AO542" s="68"/>
      <c r="AP542" s="68"/>
      <c r="AQ542" s="68"/>
      <c r="AR542" s="68"/>
      <c r="AS542" s="68"/>
      <c r="AT542" s="68"/>
      <c r="AU542" s="68"/>
      <c r="AV542" s="68"/>
      <c r="AW542" s="68"/>
      <c r="AX542" s="68"/>
      <c r="AY542" s="68"/>
      <c r="AZ542" s="68"/>
      <c r="BA542" s="68"/>
      <c r="BB542" s="68"/>
      <c r="BC542" s="68"/>
      <c r="BD542" s="68"/>
      <c r="BE542" s="68"/>
      <c r="BF542" s="68"/>
      <c r="BG542" s="68"/>
      <c r="BH542" s="68"/>
      <c r="BI542" s="68"/>
      <c r="BJ542" s="68"/>
      <c r="BK542" s="68"/>
      <c r="BL542" s="68"/>
      <c r="BM542" s="68"/>
      <c r="BN542" s="68"/>
      <c r="BO542" s="68"/>
      <c r="BP542" s="68"/>
      <c r="BQ542" s="68"/>
      <c r="BR542" s="68"/>
      <c r="BS542" s="68"/>
      <c r="BT542" s="68"/>
      <c r="BU542" s="68"/>
      <c r="BV542" s="68"/>
      <c r="BW542" s="68"/>
      <c r="BX542" s="68"/>
      <c r="BY542" s="68"/>
    </row>
    <row r="543" spans="1:77" x14ac:dyDescent="0.25">
      <c r="A543" s="68"/>
      <c r="B543" s="227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  <c r="AF543" s="68"/>
      <c r="AG543" s="68"/>
      <c r="AH543" s="68"/>
      <c r="AI543" s="68"/>
      <c r="AJ543" s="68"/>
      <c r="AK543" s="68"/>
      <c r="AL543" s="68"/>
      <c r="AM543" s="68"/>
      <c r="AN543" s="68"/>
      <c r="AO543" s="68"/>
      <c r="AP543" s="68"/>
      <c r="AQ543" s="68"/>
      <c r="AR543" s="68"/>
      <c r="AS543" s="68"/>
      <c r="AT543" s="68"/>
      <c r="AU543" s="68"/>
      <c r="AV543" s="68"/>
      <c r="AW543" s="68"/>
      <c r="AX543" s="68"/>
      <c r="AY543" s="68"/>
      <c r="AZ543" s="68"/>
      <c r="BA543" s="68"/>
      <c r="BB543" s="68"/>
      <c r="BC543" s="68"/>
      <c r="BD543" s="68"/>
      <c r="BE543" s="68"/>
      <c r="BF543" s="68"/>
      <c r="BG543" s="68"/>
      <c r="BH543" s="68"/>
      <c r="BI543" s="68"/>
      <c r="BJ543" s="68"/>
      <c r="BK543" s="68"/>
      <c r="BL543" s="68"/>
      <c r="BM543" s="68"/>
      <c r="BN543" s="68"/>
      <c r="BO543" s="68"/>
      <c r="BP543" s="68"/>
      <c r="BQ543" s="68"/>
      <c r="BR543" s="68"/>
      <c r="BS543" s="68"/>
      <c r="BT543" s="68"/>
      <c r="BU543" s="68"/>
      <c r="BV543" s="68"/>
      <c r="BW543" s="68"/>
      <c r="BX543" s="68"/>
      <c r="BY543" s="68"/>
    </row>
    <row r="544" spans="1:77" x14ac:dyDescent="0.25">
      <c r="A544" s="68"/>
      <c r="B544" s="227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  <c r="AF544" s="68"/>
      <c r="AG544" s="68"/>
      <c r="AH544" s="68"/>
      <c r="AI544" s="68"/>
      <c r="AJ544" s="68"/>
      <c r="AK544" s="68"/>
      <c r="AL544" s="68"/>
      <c r="AM544" s="68"/>
      <c r="AN544" s="68"/>
      <c r="AO544" s="68"/>
      <c r="AP544" s="68"/>
      <c r="AQ544" s="68"/>
      <c r="AR544" s="68"/>
      <c r="AS544" s="68"/>
      <c r="AT544" s="68"/>
      <c r="AU544" s="68"/>
      <c r="AV544" s="68"/>
      <c r="AW544" s="68"/>
      <c r="AX544" s="68"/>
      <c r="AY544" s="68"/>
      <c r="AZ544" s="68"/>
      <c r="BA544" s="68"/>
      <c r="BB544" s="68"/>
      <c r="BC544" s="68"/>
      <c r="BD544" s="68"/>
      <c r="BE544" s="68"/>
      <c r="BF544" s="68"/>
      <c r="BG544" s="68"/>
      <c r="BH544" s="68"/>
      <c r="BI544" s="68"/>
      <c r="BJ544" s="68"/>
      <c r="BK544" s="68"/>
      <c r="BL544" s="68"/>
      <c r="BM544" s="68"/>
      <c r="BN544" s="68"/>
      <c r="BO544" s="68"/>
      <c r="BP544" s="68"/>
      <c r="BQ544" s="68"/>
      <c r="BR544" s="68"/>
      <c r="BS544" s="68"/>
      <c r="BT544" s="68"/>
      <c r="BU544" s="68"/>
      <c r="BV544" s="68"/>
      <c r="BW544" s="68"/>
      <c r="BX544" s="68"/>
      <c r="BY544" s="68"/>
    </row>
    <row r="545" spans="1:77" x14ac:dyDescent="0.25">
      <c r="A545" s="68"/>
      <c r="B545" s="227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  <c r="AF545" s="68"/>
      <c r="AG545" s="68"/>
      <c r="AH545" s="68"/>
      <c r="AI545" s="68"/>
      <c r="AJ545" s="68"/>
      <c r="AK545" s="68"/>
      <c r="AL545" s="68"/>
      <c r="AM545" s="68"/>
      <c r="AN545" s="68"/>
      <c r="AO545" s="68"/>
      <c r="AP545" s="68"/>
      <c r="AQ545" s="68"/>
      <c r="AR545" s="68"/>
      <c r="AS545" s="68"/>
      <c r="AT545" s="68"/>
      <c r="AU545" s="68"/>
      <c r="AV545" s="68"/>
      <c r="AW545" s="68"/>
      <c r="AX545" s="68"/>
      <c r="AY545" s="68"/>
      <c r="AZ545" s="68"/>
      <c r="BA545" s="68"/>
      <c r="BB545" s="68"/>
      <c r="BC545" s="68"/>
      <c r="BD545" s="68"/>
      <c r="BE545" s="68"/>
      <c r="BF545" s="68"/>
      <c r="BG545" s="68"/>
      <c r="BH545" s="68"/>
      <c r="BI545" s="68"/>
      <c r="BJ545" s="68"/>
      <c r="BK545" s="68"/>
      <c r="BL545" s="68"/>
      <c r="BM545" s="68"/>
      <c r="BN545" s="68"/>
      <c r="BO545" s="68"/>
      <c r="BP545" s="68"/>
      <c r="BQ545" s="68"/>
      <c r="BR545" s="68"/>
      <c r="BS545" s="68"/>
      <c r="BT545" s="68"/>
      <c r="BU545" s="68"/>
      <c r="BV545" s="68"/>
      <c r="BW545" s="68"/>
      <c r="BX545" s="68"/>
      <c r="BY545" s="68"/>
    </row>
    <row r="546" spans="1:77" x14ac:dyDescent="0.25">
      <c r="A546" s="68"/>
      <c r="B546" s="227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  <c r="AF546" s="68"/>
      <c r="AG546" s="68"/>
      <c r="AH546" s="68"/>
      <c r="AI546" s="68"/>
      <c r="AJ546" s="68"/>
      <c r="AK546" s="68"/>
      <c r="AL546" s="68"/>
      <c r="AM546" s="68"/>
      <c r="AN546" s="68"/>
      <c r="AO546" s="68"/>
      <c r="AP546" s="68"/>
      <c r="AQ546" s="68"/>
      <c r="AR546" s="68"/>
      <c r="AS546" s="68"/>
      <c r="AT546" s="68"/>
      <c r="AU546" s="68"/>
      <c r="AV546" s="68"/>
      <c r="AW546" s="68"/>
      <c r="AX546" s="68"/>
      <c r="AY546" s="68"/>
      <c r="AZ546" s="68"/>
      <c r="BA546" s="68"/>
      <c r="BB546" s="68"/>
      <c r="BC546" s="68"/>
      <c r="BD546" s="68"/>
      <c r="BE546" s="68"/>
      <c r="BF546" s="68"/>
      <c r="BG546" s="68"/>
      <c r="BH546" s="68"/>
      <c r="BI546" s="68"/>
      <c r="BJ546" s="68"/>
      <c r="BK546" s="68"/>
      <c r="BL546" s="68"/>
      <c r="BM546" s="68"/>
      <c r="BN546" s="68"/>
      <c r="BO546" s="68"/>
      <c r="BP546" s="68"/>
      <c r="BQ546" s="68"/>
      <c r="BR546" s="68"/>
      <c r="BS546" s="68"/>
      <c r="BT546" s="68"/>
      <c r="BU546" s="68"/>
      <c r="BV546" s="68"/>
      <c r="BW546" s="68"/>
      <c r="BX546" s="68"/>
      <c r="BY546" s="68"/>
    </row>
    <row r="547" spans="1:77" x14ac:dyDescent="0.25">
      <c r="A547" s="68"/>
      <c r="B547" s="227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  <c r="AF547" s="68"/>
      <c r="AG547" s="68"/>
      <c r="AH547" s="68"/>
      <c r="AI547" s="68"/>
      <c r="AJ547" s="68"/>
      <c r="AK547" s="68"/>
      <c r="AL547" s="68"/>
      <c r="AM547" s="68"/>
      <c r="AN547" s="68"/>
      <c r="AO547" s="68"/>
      <c r="AP547" s="68"/>
      <c r="AQ547" s="68"/>
      <c r="AR547" s="68"/>
      <c r="AS547" s="68"/>
      <c r="AT547" s="68"/>
      <c r="AU547" s="68"/>
      <c r="AV547" s="68"/>
      <c r="AW547" s="68"/>
      <c r="AX547" s="68"/>
      <c r="AY547" s="68"/>
      <c r="AZ547" s="68"/>
      <c r="BA547" s="68"/>
      <c r="BB547" s="68"/>
      <c r="BC547" s="68"/>
      <c r="BD547" s="68"/>
      <c r="BE547" s="68"/>
      <c r="BF547" s="68"/>
      <c r="BG547" s="68"/>
      <c r="BH547" s="68"/>
      <c r="BI547" s="68"/>
      <c r="BJ547" s="68"/>
      <c r="BK547" s="68"/>
      <c r="BL547" s="68"/>
      <c r="BM547" s="68"/>
      <c r="BN547" s="68"/>
      <c r="BO547" s="68"/>
      <c r="BP547" s="68"/>
      <c r="BQ547" s="68"/>
      <c r="BR547" s="68"/>
      <c r="BS547" s="68"/>
      <c r="BT547" s="68"/>
      <c r="BU547" s="68"/>
      <c r="BV547" s="68"/>
      <c r="BW547" s="68"/>
      <c r="BX547" s="68"/>
      <c r="BY547" s="68"/>
    </row>
    <row r="548" spans="1:77" x14ac:dyDescent="0.25">
      <c r="A548" s="68"/>
      <c r="B548" s="227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  <c r="AF548" s="68"/>
      <c r="AG548" s="68"/>
      <c r="AH548" s="68"/>
      <c r="AI548" s="68"/>
      <c r="AJ548" s="68"/>
      <c r="AK548" s="68"/>
      <c r="AL548" s="68"/>
      <c r="AM548" s="68"/>
      <c r="AN548" s="68"/>
      <c r="AO548" s="68"/>
      <c r="AP548" s="68"/>
      <c r="AQ548" s="68"/>
      <c r="AR548" s="68"/>
      <c r="AS548" s="68"/>
      <c r="AT548" s="68"/>
      <c r="AU548" s="68"/>
      <c r="AV548" s="68"/>
      <c r="AW548" s="68"/>
      <c r="AX548" s="68"/>
      <c r="AY548" s="68"/>
      <c r="AZ548" s="68"/>
      <c r="BA548" s="68"/>
      <c r="BB548" s="68"/>
      <c r="BC548" s="68"/>
      <c r="BD548" s="68"/>
      <c r="BE548" s="68"/>
      <c r="BF548" s="68"/>
      <c r="BG548" s="68"/>
      <c r="BH548" s="68"/>
      <c r="BI548" s="68"/>
      <c r="BJ548" s="68"/>
      <c r="BK548" s="68"/>
      <c r="BL548" s="68"/>
      <c r="BM548" s="68"/>
      <c r="BN548" s="68"/>
      <c r="BO548" s="68"/>
      <c r="BP548" s="68"/>
      <c r="BQ548" s="68"/>
      <c r="BR548" s="68"/>
      <c r="BS548" s="68"/>
      <c r="BT548" s="68"/>
      <c r="BU548" s="68"/>
      <c r="BV548" s="68"/>
      <c r="BW548" s="68"/>
      <c r="BX548" s="68"/>
      <c r="BY548" s="68"/>
    </row>
    <row r="549" spans="1:77" x14ac:dyDescent="0.25">
      <c r="A549" s="68"/>
      <c r="B549" s="227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  <c r="AF549" s="68"/>
      <c r="AG549" s="68"/>
      <c r="AH549" s="68"/>
      <c r="AI549" s="68"/>
      <c r="AJ549" s="68"/>
      <c r="AK549" s="68"/>
      <c r="AL549" s="68"/>
      <c r="AM549" s="68"/>
      <c r="AN549" s="68"/>
      <c r="AO549" s="68"/>
      <c r="AP549" s="68"/>
      <c r="AQ549" s="68"/>
      <c r="AR549" s="68"/>
      <c r="AS549" s="68"/>
      <c r="AT549" s="68"/>
      <c r="AU549" s="68"/>
      <c r="AV549" s="68"/>
      <c r="AW549" s="68"/>
      <c r="AX549" s="68"/>
      <c r="AY549" s="68"/>
      <c r="AZ549" s="68"/>
      <c r="BA549" s="68"/>
      <c r="BB549" s="68"/>
      <c r="BC549" s="68"/>
      <c r="BD549" s="68"/>
      <c r="BE549" s="68"/>
      <c r="BF549" s="68"/>
      <c r="BG549" s="68"/>
      <c r="BH549" s="68"/>
      <c r="BI549" s="68"/>
      <c r="BJ549" s="68"/>
      <c r="BK549" s="68"/>
      <c r="BL549" s="68"/>
      <c r="BM549" s="68"/>
      <c r="BN549" s="68"/>
      <c r="BO549" s="68"/>
      <c r="BP549" s="68"/>
      <c r="BQ549" s="68"/>
      <c r="BR549" s="68"/>
      <c r="BS549" s="68"/>
      <c r="BT549" s="68"/>
      <c r="BU549" s="68"/>
      <c r="BV549" s="68"/>
      <c r="BW549" s="68"/>
      <c r="BX549" s="68"/>
      <c r="BY549" s="68"/>
    </row>
    <row r="550" spans="1:77" x14ac:dyDescent="0.25">
      <c r="A550" s="68"/>
      <c r="B550" s="227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  <c r="AF550" s="68"/>
      <c r="AG550" s="68"/>
      <c r="AH550" s="68"/>
      <c r="AI550" s="68"/>
      <c r="AJ550" s="68"/>
      <c r="AK550" s="68"/>
      <c r="AL550" s="68"/>
      <c r="AM550" s="68"/>
      <c r="AN550" s="68"/>
      <c r="AO550" s="68"/>
      <c r="AP550" s="68"/>
      <c r="AQ550" s="68"/>
      <c r="AR550" s="68"/>
      <c r="AS550" s="68"/>
      <c r="AT550" s="68"/>
      <c r="AU550" s="68"/>
      <c r="AV550" s="68"/>
      <c r="AW550" s="68"/>
      <c r="AX550" s="68"/>
      <c r="AY550" s="68"/>
      <c r="AZ550" s="68"/>
      <c r="BA550" s="68"/>
      <c r="BB550" s="68"/>
      <c r="BC550" s="68"/>
      <c r="BD550" s="68"/>
      <c r="BE550" s="68"/>
      <c r="BF550" s="68"/>
      <c r="BG550" s="68"/>
      <c r="BH550" s="68"/>
      <c r="BI550" s="68"/>
      <c r="BJ550" s="68"/>
      <c r="BK550" s="68"/>
      <c r="BL550" s="68"/>
      <c r="BM550" s="68"/>
      <c r="BN550" s="68"/>
      <c r="BO550" s="68"/>
      <c r="BP550" s="68"/>
      <c r="BQ550" s="68"/>
      <c r="BR550" s="68"/>
      <c r="BS550" s="68"/>
      <c r="BT550" s="68"/>
      <c r="BU550" s="68"/>
      <c r="BV550" s="68"/>
      <c r="BW550" s="68"/>
      <c r="BX550" s="68"/>
      <c r="BY550" s="68"/>
    </row>
    <row r="551" spans="1:77" x14ac:dyDescent="0.25">
      <c r="A551" s="68"/>
      <c r="B551" s="227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  <c r="AF551" s="68"/>
      <c r="AG551" s="68"/>
      <c r="AH551" s="68"/>
      <c r="AI551" s="68"/>
      <c r="AJ551" s="68"/>
      <c r="AK551" s="68"/>
      <c r="AL551" s="68"/>
      <c r="AM551" s="68"/>
      <c r="AN551" s="68"/>
      <c r="AO551" s="68"/>
      <c r="AP551" s="68"/>
      <c r="AQ551" s="68"/>
      <c r="AR551" s="68"/>
      <c r="AS551" s="68"/>
      <c r="AT551" s="68"/>
      <c r="AU551" s="68"/>
      <c r="AV551" s="68"/>
      <c r="AW551" s="68"/>
      <c r="AX551" s="68"/>
      <c r="AY551" s="68"/>
      <c r="AZ551" s="68"/>
      <c r="BA551" s="68"/>
      <c r="BB551" s="68"/>
      <c r="BC551" s="68"/>
      <c r="BD551" s="68"/>
      <c r="BE551" s="68"/>
      <c r="BF551" s="68"/>
      <c r="BG551" s="68"/>
      <c r="BH551" s="68"/>
      <c r="BI551" s="68"/>
      <c r="BJ551" s="68"/>
      <c r="BK551" s="68"/>
      <c r="BL551" s="68"/>
      <c r="BM551" s="68"/>
      <c r="BN551" s="68"/>
      <c r="BO551" s="68"/>
      <c r="BP551" s="68"/>
      <c r="BQ551" s="68"/>
      <c r="BR551" s="68"/>
      <c r="BS551" s="68"/>
      <c r="BT551" s="68"/>
      <c r="BU551" s="68"/>
      <c r="BV551" s="68"/>
      <c r="BW551" s="68"/>
      <c r="BX551" s="68"/>
      <c r="BY551" s="68"/>
    </row>
    <row r="552" spans="1:77" x14ac:dyDescent="0.25">
      <c r="A552" s="68"/>
      <c r="B552" s="22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  <c r="AF552" s="68"/>
      <c r="AG552" s="68"/>
      <c r="AH552" s="68"/>
      <c r="AI552" s="68"/>
      <c r="AJ552" s="68"/>
      <c r="AK552" s="68"/>
      <c r="AL552" s="68"/>
      <c r="AM552" s="68"/>
      <c r="AN552" s="68"/>
      <c r="AO552" s="68"/>
      <c r="AP552" s="68"/>
      <c r="AQ552" s="68"/>
      <c r="AR552" s="68"/>
      <c r="AS552" s="68"/>
      <c r="AT552" s="68"/>
      <c r="AU552" s="68"/>
      <c r="AV552" s="68"/>
      <c r="AW552" s="68"/>
      <c r="AX552" s="68"/>
      <c r="AY552" s="68"/>
      <c r="AZ552" s="68"/>
      <c r="BA552" s="68"/>
      <c r="BB552" s="68"/>
      <c r="BC552" s="68"/>
      <c r="BD552" s="68"/>
      <c r="BE552" s="68"/>
      <c r="BF552" s="68"/>
      <c r="BG552" s="68"/>
      <c r="BH552" s="68"/>
      <c r="BI552" s="68"/>
      <c r="BJ552" s="68"/>
      <c r="BK552" s="68"/>
      <c r="BL552" s="68"/>
      <c r="BM552" s="68"/>
      <c r="BN552" s="68"/>
      <c r="BO552" s="68"/>
      <c r="BP552" s="68"/>
      <c r="BQ552" s="68"/>
      <c r="BR552" s="68"/>
      <c r="BS552" s="68"/>
      <c r="BT552" s="68"/>
      <c r="BU552" s="68"/>
      <c r="BV552" s="68"/>
      <c r="BW552" s="68"/>
      <c r="BX552" s="68"/>
      <c r="BY552" s="68"/>
    </row>
    <row r="553" spans="1:77" x14ac:dyDescent="0.25">
      <c r="A553" s="68"/>
      <c r="B553" s="227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  <c r="AF553" s="68"/>
      <c r="AG553" s="68"/>
      <c r="AH553" s="68"/>
      <c r="AI553" s="68"/>
      <c r="AJ553" s="68"/>
      <c r="AK553" s="68"/>
      <c r="AL553" s="68"/>
      <c r="AM553" s="68"/>
      <c r="AN553" s="68"/>
      <c r="AO553" s="68"/>
      <c r="AP553" s="68"/>
      <c r="AQ553" s="68"/>
      <c r="AR553" s="68"/>
      <c r="AS553" s="68"/>
      <c r="AT553" s="68"/>
      <c r="AU553" s="68"/>
      <c r="AV553" s="68"/>
      <c r="AW553" s="68"/>
      <c r="AX553" s="68"/>
      <c r="AY553" s="68"/>
      <c r="AZ553" s="68"/>
      <c r="BA553" s="68"/>
      <c r="BB553" s="68"/>
      <c r="BC553" s="68"/>
      <c r="BD553" s="68"/>
      <c r="BE553" s="68"/>
      <c r="BF553" s="68"/>
      <c r="BG553" s="68"/>
      <c r="BH553" s="68"/>
      <c r="BI553" s="68"/>
      <c r="BJ553" s="68"/>
      <c r="BK553" s="68"/>
      <c r="BL553" s="68"/>
      <c r="BM553" s="68"/>
      <c r="BN553" s="68"/>
      <c r="BO553" s="68"/>
      <c r="BP553" s="68"/>
      <c r="BQ553" s="68"/>
      <c r="BR553" s="68"/>
      <c r="BS553" s="68"/>
      <c r="BT553" s="68"/>
      <c r="BU553" s="68"/>
      <c r="BV553" s="68"/>
      <c r="BW553" s="68"/>
      <c r="BX553" s="68"/>
      <c r="BY553" s="68"/>
    </row>
    <row r="554" spans="1:77" x14ac:dyDescent="0.25">
      <c r="A554" s="68"/>
      <c r="B554" s="227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  <c r="AF554" s="68"/>
      <c r="AG554" s="68"/>
      <c r="AH554" s="68"/>
      <c r="AI554" s="68"/>
      <c r="AJ554" s="68"/>
      <c r="AK554" s="68"/>
      <c r="AL554" s="68"/>
      <c r="AM554" s="68"/>
      <c r="AN554" s="68"/>
      <c r="AO554" s="68"/>
      <c r="AP554" s="68"/>
      <c r="AQ554" s="68"/>
      <c r="AR554" s="68"/>
      <c r="AS554" s="68"/>
      <c r="AT554" s="68"/>
      <c r="AU554" s="68"/>
      <c r="AV554" s="68"/>
      <c r="AW554" s="68"/>
      <c r="AX554" s="68"/>
      <c r="AY554" s="68"/>
      <c r="AZ554" s="68"/>
      <c r="BA554" s="68"/>
      <c r="BB554" s="68"/>
      <c r="BC554" s="68"/>
      <c r="BD554" s="68"/>
      <c r="BE554" s="68"/>
      <c r="BF554" s="68"/>
      <c r="BG554" s="68"/>
      <c r="BH554" s="68"/>
      <c r="BI554" s="68"/>
      <c r="BJ554" s="68"/>
      <c r="BK554" s="68"/>
      <c r="BL554" s="68"/>
      <c r="BM554" s="68"/>
      <c r="BN554" s="68"/>
      <c r="BO554" s="68"/>
      <c r="BP554" s="68"/>
      <c r="BQ554" s="68"/>
      <c r="BR554" s="68"/>
      <c r="BS554" s="68"/>
      <c r="BT554" s="68"/>
      <c r="BU554" s="68"/>
      <c r="BV554" s="68"/>
      <c r="BW554" s="68"/>
      <c r="BX554" s="68"/>
      <c r="BY554" s="68"/>
    </row>
    <row r="555" spans="1:77" x14ac:dyDescent="0.25">
      <c r="A555" s="68"/>
      <c r="B555" s="227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  <c r="AF555" s="68"/>
      <c r="AG555" s="68"/>
      <c r="AH555" s="68"/>
      <c r="AI555" s="68"/>
      <c r="AJ555" s="68"/>
      <c r="AK555" s="68"/>
      <c r="AL555" s="68"/>
      <c r="AM555" s="68"/>
      <c r="AN555" s="68"/>
      <c r="AO555" s="68"/>
      <c r="AP555" s="68"/>
      <c r="AQ555" s="68"/>
      <c r="AR555" s="68"/>
      <c r="AS555" s="68"/>
      <c r="AT555" s="68"/>
      <c r="AU555" s="68"/>
      <c r="AV555" s="68"/>
      <c r="AW555" s="68"/>
      <c r="AX555" s="68"/>
      <c r="AY555" s="68"/>
      <c r="AZ555" s="68"/>
      <c r="BA555" s="68"/>
      <c r="BB555" s="68"/>
      <c r="BC555" s="68"/>
      <c r="BD555" s="68"/>
      <c r="BE555" s="68"/>
      <c r="BF555" s="68"/>
      <c r="BG555" s="68"/>
      <c r="BH555" s="68"/>
      <c r="BI555" s="68"/>
      <c r="BJ555" s="68"/>
      <c r="BK555" s="68"/>
      <c r="BL555" s="68"/>
      <c r="BM555" s="68"/>
      <c r="BN555" s="68"/>
      <c r="BO555" s="68"/>
      <c r="BP555" s="68"/>
      <c r="BQ555" s="68"/>
      <c r="BR555" s="68"/>
      <c r="BS555" s="68"/>
      <c r="BT555" s="68"/>
      <c r="BU555" s="68"/>
      <c r="BV555" s="68"/>
      <c r="BW555" s="68"/>
      <c r="BX555" s="68"/>
      <c r="BY555" s="68"/>
    </row>
    <row r="556" spans="1:77" x14ac:dyDescent="0.25">
      <c r="A556" s="68"/>
      <c r="B556" s="227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  <c r="AF556" s="68"/>
      <c r="AG556" s="68"/>
      <c r="AH556" s="68"/>
      <c r="AI556" s="68"/>
      <c r="AJ556" s="68"/>
      <c r="AK556" s="68"/>
      <c r="AL556" s="68"/>
      <c r="AM556" s="68"/>
      <c r="AN556" s="68"/>
      <c r="AO556" s="68"/>
      <c r="AP556" s="68"/>
      <c r="AQ556" s="68"/>
      <c r="AR556" s="68"/>
      <c r="AS556" s="68"/>
      <c r="AT556" s="68"/>
      <c r="AU556" s="68"/>
      <c r="AV556" s="68"/>
      <c r="AW556" s="68"/>
      <c r="AX556" s="68"/>
      <c r="AY556" s="68"/>
      <c r="AZ556" s="68"/>
      <c r="BA556" s="68"/>
      <c r="BB556" s="68"/>
      <c r="BC556" s="68"/>
      <c r="BD556" s="68"/>
      <c r="BE556" s="68"/>
      <c r="BF556" s="68"/>
      <c r="BG556" s="68"/>
      <c r="BH556" s="68"/>
      <c r="BI556" s="68"/>
      <c r="BJ556" s="68"/>
      <c r="BK556" s="68"/>
      <c r="BL556" s="68"/>
      <c r="BM556" s="68"/>
      <c r="BN556" s="68"/>
      <c r="BO556" s="68"/>
      <c r="BP556" s="68"/>
      <c r="BQ556" s="68"/>
      <c r="BR556" s="68"/>
      <c r="BS556" s="68"/>
      <c r="BT556" s="68"/>
      <c r="BU556" s="68"/>
      <c r="BV556" s="68"/>
      <c r="BW556" s="68"/>
      <c r="BX556" s="68"/>
      <c r="BY556" s="68"/>
    </row>
    <row r="557" spans="1:77" x14ac:dyDescent="0.25">
      <c r="A557" s="68"/>
      <c r="B557" s="227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  <c r="AF557" s="68"/>
      <c r="AG557" s="68"/>
      <c r="AH557" s="68"/>
      <c r="AI557" s="68"/>
      <c r="AJ557" s="68"/>
      <c r="AK557" s="68"/>
      <c r="AL557" s="68"/>
      <c r="AM557" s="68"/>
      <c r="AN557" s="68"/>
      <c r="AO557" s="68"/>
      <c r="AP557" s="68"/>
      <c r="AQ557" s="68"/>
      <c r="AR557" s="68"/>
      <c r="AS557" s="68"/>
      <c r="AT557" s="68"/>
      <c r="AU557" s="68"/>
      <c r="AV557" s="68"/>
      <c r="AW557" s="68"/>
      <c r="AX557" s="68"/>
      <c r="AY557" s="68"/>
      <c r="AZ557" s="68"/>
      <c r="BA557" s="68"/>
      <c r="BB557" s="68"/>
      <c r="BC557" s="68"/>
      <c r="BD557" s="68"/>
      <c r="BE557" s="68"/>
      <c r="BF557" s="68"/>
      <c r="BG557" s="68"/>
      <c r="BH557" s="68"/>
      <c r="BI557" s="68"/>
      <c r="BJ557" s="68"/>
      <c r="BK557" s="68"/>
      <c r="BL557" s="68"/>
      <c r="BM557" s="68"/>
      <c r="BN557" s="68"/>
      <c r="BO557" s="68"/>
      <c r="BP557" s="68"/>
      <c r="BQ557" s="68"/>
      <c r="BR557" s="68"/>
      <c r="BS557" s="68"/>
      <c r="BT557" s="68"/>
      <c r="BU557" s="68"/>
      <c r="BV557" s="68"/>
      <c r="BW557" s="68"/>
      <c r="BX557" s="68"/>
      <c r="BY557" s="68"/>
    </row>
    <row r="558" spans="1:77" x14ac:dyDescent="0.25">
      <c r="A558" s="68"/>
      <c r="B558" s="227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  <c r="AF558" s="68"/>
      <c r="AG558" s="68"/>
      <c r="AH558" s="68"/>
      <c r="AI558" s="68"/>
      <c r="AJ558" s="68"/>
      <c r="AK558" s="68"/>
      <c r="AL558" s="68"/>
      <c r="AM558" s="68"/>
      <c r="AN558" s="68"/>
      <c r="AO558" s="68"/>
      <c r="AP558" s="68"/>
      <c r="AQ558" s="68"/>
      <c r="AR558" s="68"/>
      <c r="AS558" s="68"/>
      <c r="AT558" s="68"/>
      <c r="AU558" s="68"/>
      <c r="AV558" s="68"/>
      <c r="AW558" s="68"/>
      <c r="AX558" s="68"/>
      <c r="AY558" s="68"/>
      <c r="AZ558" s="68"/>
      <c r="BA558" s="68"/>
      <c r="BB558" s="68"/>
      <c r="BC558" s="68"/>
      <c r="BD558" s="68"/>
      <c r="BE558" s="68"/>
      <c r="BF558" s="68"/>
      <c r="BG558" s="68"/>
      <c r="BH558" s="68"/>
      <c r="BI558" s="68"/>
      <c r="BJ558" s="68"/>
      <c r="BK558" s="68"/>
      <c r="BL558" s="68"/>
      <c r="BM558" s="68"/>
      <c r="BN558" s="68"/>
      <c r="BO558" s="68"/>
      <c r="BP558" s="68"/>
      <c r="BQ558" s="68"/>
      <c r="BR558" s="68"/>
      <c r="BS558" s="68"/>
      <c r="BT558" s="68"/>
      <c r="BU558" s="68"/>
      <c r="BV558" s="68"/>
      <c r="BW558" s="68"/>
      <c r="BX558" s="68"/>
      <c r="BY558" s="68"/>
    </row>
    <row r="559" spans="1:77" x14ac:dyDescent="0.25">
      <c r="A559" s="68"/>
      <c r="B559" s="227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  <c r="AF559" s="68"/>
      <c r="AG559" s="68"/>
      <c r="AH559" s="68"/>
      <c r="AI559" s="68"/>
      <c r="AJ559" s="68"/>
      <c r="AK559" s="68"/>
      <c r="AL559" s="68"/>
      <c r="AM559" s="68"/>
      <c r="AN559" s="68"/>
      <c r="AO559" s="68"/>
      <c r="AP559" s="68"/>
      <c r="AQ559" s="68"/>
      <c r="AR559" s="68"/>
      <c r="AS559" s="68"/>
      <c r="AT559" s="68"/>
      <c r="AU559" s="68"/>
      <c r="AV559" s="68"/>
      <c r="AW559" s="68"/>
      <c r="AX559" s="68"/>
      <c r="AY559" s="68"/>
      <c r="AZ559" s="68"/>
      <c r="BA559" s="68"/>
      <c r="BB559" s="68"/>
      <c r="BC559" s="68"/>
      <c r="BD559" s="68"/>
      <c r="BE559" s="68"/>
      <c r="BF559" s="68"/>
      <c r="BG559" s="68"/>
      <c r="BH559" s="68"/>
      <c r="BI559" s="68"/>
      <c r="BJ559" s="68"/>
      <c r="BK559" s="68"/>
      <c r="BL559" s="68"/>
      <c r="BM559" s="68"/>
      <c r="BN559" s="68"/>
      <c r="BO559" s="68"/>
      <c r="BP559" s="68"/>
      <c r="BQ559" s="68"/>
      <c r="BR559" s="68"/>
      <c r="BS559" s="68"/>
      <c r="BT559" s="68"/>
      <c r="BU559" s="68"/>
      <c r="BV559" s="68"/>
      <c r="BW559" s="68"/>
      <c r="BX559" s="68"/>
      <c r="BY559" s="68"/>
    </row>
    <row r="560" spans="1:77" x14ac:dyDescent="0.25">
      <c r="A560" s="68"/>
      <c r="B560" s="227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  <c r="AF560" s="68"/>
      <c r="AG560" s="68"/>
      <c r="AH560" s="68"/>
      <c r="AI560" s="68"/>
      <c r="AJ560" s="68"/>
      <c r="AK560" s="68"/>
      <c r="AL560" s="68"/>
      <c r="AM560" s="68"/>
      <c r="AN560" s="68"/>
      <c r="AO560" s="68"/>
      <c r="AP560" s="68"/>
      <c r="AQ560" s="68"/>
      <c r="AR560" s="68"/>
      <c r="AS560" s="68"/>
      <c r="AT560" s="68"/>
      <c r="AU560" s="68"/>
      <c r="AV560" s="68"/>
      <c r="AW560" s="68"/>
      <c r="AX560" s="68"/>
      <c r="AY560" s="68"/>
      <c r="AZ560" s="68"/>
      <c r="BA560" s="68"/>
      <c r="BB560" s="68"/>
      <c r="BC560" s="68"/>
      <c r="BD560" s="68"/>
      <c r="BE560" s="68"/>
      <c r="BF560" s="68"/>
      <c r="BG560" s="68"/>
      <c r="BH560" s="68"/>
      <c r="BI560" s="68"/>
      <c r="BJ560" s="68"/>
      <c r="BK560" s="68"/>
      <c r="BL560" s="68"/>
      <c r="BM560" s="68"/>
      <c r="BN560" s="68"/>
      <c r="BO560" s="68"/>
      <c r="BP560" s="68"/>
      <c r="BQ560" s="68"/>
      <c r="BR560" s="68"/>
      <c r="BS560" s="68"/>
      <c r="BT560" s="68"/>
      <c r="BU560" s="68"/>
      <c r="BV560" s="68"/>
      <c r="BW560" s="68"/>
      <c r="BX560" s="68"/>
      <c r="BY560" s="68"/>
    </row>
    <row r="561" spans="1:77" x14ac:dyDescent="0.25">
      <c r="A561" s="68"/>
      <c r="B561" s="227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  <c r="AF561" s="68"/>
      <c r="AG561" s="68"/>
      <c r="AH561" s="68"/>
      <c r="AI561" s="68"/>
      <c r="AJ561" s="68"/>
      <c r="AK561" s="68"/>
      <c r="AL561" s="68"/>
      <c r="AM561" s="68"/>
      <c r="AN561" s="68"/>
      <c r="AO561" s="68"/>
      <c r="AP561" s="68"/>
      <c r="AQ561" s="68"/>
      <c r="AR561" s="68"/>
      <c r="AS561" s="68"/>
      <c r="AT561" s="68"/>
      <c r="AU561" s="68"/>
      <c r="AV561" s="68"/>
      <c r="AW561" s="68"/>
      <c r="AX561" s="68"/>
      <c r="AY561" s="68"/>
      <c r="AZ561" s="68"/>
      <c r="BA561" s="68"/>
      <c r="BB561" s="68"/>
      <c r="BC561" s="68"/>
      <c r="BD561" s="68"/>
      <c r="BE561" s="68"/>
      <c r="BF561" s="68"/>
      <c r="BG561" s="68"/>
      <c r="BH561" s="68"/>
      <c r="BI561" s="68"/>
      <c r="BJ561" s="68"/>
      <c r="BK561" s="68"/>
      <c r="BL561" s="68"/>
      <c r="BM561" s="68"/>
      <c r="BN561" s="68"/>
      <c r="BO561" s="68"/>
      <c r="BP561" s="68"/>
      <c r="BQ561" s="68"/>
      <c r="BR561" s="68"/>
      <c r="BS561" s="68"/>
      <c r="BT561" s="68"/>
      <c r="BU561" s="68"/>
      <c r="BV561" s="68"/>
      <c r="BW561" s="68"/>
      <c r="BX561" s="68"/>
      <c r="BY561" s="68"/>
    </row>
    <row r="562" spans="1:77" x14ac:dyDescent="0.25">
      <c r="A562" s="68"/>
      <c r="B562" s="227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  <c r="AF562" s="68"/>
      <c r="AG562" s="68"/>
      <c r="AH562" s="68"/>
      <c r="AI562" s="68"/>
      <c r="AJ562" s="68"/>
      <c r="AK562" s="68"/>
      <c r="AL562" s="68"/>
      <c r="AM562" s="68"/>
      <c r="AN562" s="68"/>
      <c r="AO562" s="68"/>
      <c r="AP562" s="68"/>
      <c r="AQ562" s="68"/>
      <c r="AR562" s="68"/>
      <c r="AS562" s="68"/>
      <c r="AT562" s="68"/>
      <c r="AU562" s="68"/>
      <c r="AV562" s="68"/>
      <c r="AW562" s="68"/>
      <c r="AX562" s="68"/>
      <c r="AY562" s="68"/>
      <c r="AZ562" s="68"/>
      <c r="BA562" s="68"/>
      <c r="BB562" s="68"/>
      <c r="BC562" s="68"/>
      <c r="BD562" s="68"/>
      <c r="BE562" s="68"/>
      <c r="BF562" s="68"/>
      <c r="BG562" s="68"/>
      <c r="BH562" s="68"/>
      <c r="BI562" s="68"/>
      <c r="BJ562" s="68"/>
      <c r="BK562" s="68"/>
      <c r="BL562" s="68"/>
      <c r="BM562" s="68"/>
      <c r="BN562" s="68"/>
      <c r="BO562" s="68"/>
      <c r="BP562" s="68"/>
      <c r="BQ562" s="68"/>
      <c r="BR562" s="68"/>
      <c r="BS562" s="68"/>
      <c r="BT562" s="68"/>
      <c r="BU562" s="68"/>
      <c r="BV562" s="68"/>
      <c r="BW562" s="68"/>
      <c r="BX562" s="68"/>
      <c r="BY562" s="68"/>
    </row>
    <row r="563" spans="1:77" x14ac:dyDescent="0.25">
      <c r="A563" s="68"/>
      <c r="B563" s="227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  <c r="AF563" s="68"/>
      <c r="AG563" s="68"/>
      <c r="AH563" s="68"/>
      <c r="AI563" s="68"/>
      <c r="AJ563" s="68"/>
      <c r="AK563" s="68"/>
      <c r="AL563" s="68"/>
      <c r="AM563" s="68"/>
      <c r="AN563" s="68"/>
      <c r="AO563" s="68"/>
      <c r="AP563" s="68"/>
      <c r="AQ563" s="68"/>
      <c r="AR563" s="68"/>
      <c r="AS563" s="68"/>
      <c r="AT563" s="68"/>
      <c r="AU563" s="68"/>
      <c r="AV563" s="68"/>
      <c r="AW563" s="68"/>
      <c r="AX563" s="68"/>
      <c r="AY563" s="68"/>
      <c r="AZ563" s="68"/>
      <c r="BA563" s="68"/>
      <c r="BB563" s="68"/>
      <c r="BC563" s="68"/>
      <c r="BD563" s="68"/>
      <c r="BE563" s="68"/>
      <c r="BF563" s="68"/>
      <c r="BG563" s="68"/>
      <c r="BH563" s="68"/>
      <c r="BI563" s="68"/>
      <c r="BJ563" s="68"/>
      <c r="BK563" s="68"/>
      <c r="BL563" s="68"/>
      <c r="BM563" s="68"/>
      <c r="BN563" s="68"/>
      <c r="BO563" s="68"/>
      <c r="BP563" s="68"/>
      <c r="BQ563" s="68"/>
      <c r="BR563" s="68"/>
      <c r="BS563" s="68"/>
      <c r="BT563" s="68"/>
      <c r="BU563" s="68"/>
      <c r="BV563" s="68"/>
      <c r="BW563" s="68"/>
      <c r="BX563" s="68"/>
      <c r="BY563" s="68"/>
    </row>
    <row r="564" spans="1:77" x14ac:dyDescent="0.25">
      <c r="A564" s="68"/>
      <c r="B564" s="227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  <c r="AF564" s="68"/>
      <c r="AG564" s="68"/>
      <c r="AH564" s="68"/>
      <c r="AI564" s="68"/>
      <c r="AJ564" s="68"/>
      <c r="AK564" s="68"/>
      <c r="AL564" s="68"/>
      <c r="AM564" s="68"/>
      <c r="AN564" s="68"/>
      <c r="AO564" s="68"/>
      <c r="AP564" s="68"/>
      <c r="AQ564" s="68"/>
      <c r="AR564" s="68"/>
      <c r="AS564" s="68"/>
      <c r="AT564" s="68"/>
      <c r="AU564" s="68"/>
      <c r="AV564" s="68"/>
      <c r="AW564" s="68"/>
      <c r="AX564" s="68"/>
      <c r="AY564" s="68"/>
      <c r="AZ564" s="68"/>
      <c r="BA564" s="68"/>
      <c r="BB564" s="68"/>
      <c r="BC564" s="68"/>
      <c r="BD564" s="68"/>
      <c r="BE564" s="68"/>
      <c r="BF564" s="68"/>
      <c r="BG564" s="68"/>
      <c r="BH564" s="68"/>
      <c r="BI564" s="68"/>
      <c r="BJ564" s="68"/>
      <c r="BK564" s="68"/>
      <c r="BL564" s="68"/>
      <c r="BM564" s="68"/>
      <c r="BN564" s="68"/>
      <c r="BO564" s="68"/>
      <c r="BP564" s="68"/>
      <c r="BQ564" s="68"/>
      <c r="BR564" s="68"/>
      <c r="BS564" s="68"/>
      <c r="BT564" s="68"/>
      <c r="BU564" s="68"/>
      <c r="BV564" s="68"/>
      <c r="BW564" s="68"/>
      <c r="BX564" s="68"/>
      <c r="BY564" s="68"/>
    </row>
    <row r="565" spans="1:77" x14ac:dyDescent="0.25">
      <c r="A565" s="68"/>
      <c r="B565" s="22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  <c r="AF565" s="68"/>
      <c r="AG565" s="68"/>
      <c r="AH565" s="68"/>
      <c r="AI565" s="68"/>
      <c r="AJ565" s="68"/>
      <c r="AK565" s="68"/>
      <c r="AL565" s="68"/>
      <c r="AM565" s="68"/>
      <c r="AN565" s="68"/>
      <c r="AO565" s="68"/>
      <c r="AP565" s="68"/>
      <c r="AQ565" s="68"/>
      <c r="AR565" s="68"/>
      <c r="AS565" s="68"/>
      <c r="AT565" s="68"/>
      <c r="AU565" s="68"/>
      <c r="AV565" s="68"/>
      <c r="AW565" s="68"/>
      <c r="AX565" s="68"/>
      <c r="AY565" s="68"/>
      <c r="AZ565" s="68"/>
      <c r="BA565" s="68"/>
      <c r="BB565" s="68"/>
      <c r="BC565" s="68"/>
      <c r="BD565" s="68"/>
      <c r="BE565" s="68"/>
      <c r="BF565" s="68"/>
      <c r="BG565" s="68"/>
      <c r="BH565" s="68"/>
      <c r="BI565" s="68"/>
      <c r="BJ565" s="68"/>
      <c r="BK565" s="68"/>
      <c r="BL565" s="68"/>
      <c r="BM565" s="68"/>
      <c r="BN565" s="68"/>
      <c r="BO565" s="68"/>
      <c r="BP565" s="68"/>
      <c r="BQ565" s="68"/>
      <c r="BR565" s="68"/>
      <c r="BS565" s="68"/>
      <c r="BT565" s="68"/>
      <c r="BU565" s="68"/>
      <c r="BV565" s="68"/>
      <c r="BW565" s="68"/>
      <c r="BX565" s="68"/>
      <c r="BY565" s="68"/>
    </row>
    <row r="566" spans="1:77" x14ac:dyDescent="0.25">
      <c r="A566" s="68"/>
      <c r="B566" s="227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  <c r="AF566" s="68"/>
      <c r="AG566" s="68"/>
      <c r="AH566" s="68"/>
      <c r="AI566" s="68"/>
      <c r="AJ566" s="68"/>
      <c r="AK566" s="68"/>
      <c r="AL566" s="68"/>
      <c r="AM566" s="68"/>
      <c r="AN566" s="68"/>
      <c r="AO566" s="68"/>
      <c r="AP566" s="68"/>
      <c r="AQ566" s="68"/>
      <c r="AR566" s="68"/>
      <c r="AS566" s="68"/>
      <c r="AT566" s="68"/>
      <c r="AU566" s="68"/>
      <c r="AV566" s="68"/>
      <c r="AW566" s="68"/>
      <c r="AX566" s="68"/>
      <c r="AY566" s="68"/>
      <c r="AZ566" s="68"/>
      <c r="BA566" s="68"/>
      <c r="BB566" s="68"/>
      <c r="BC566" s="68"/>
      <c r="BD566" s="68"/>
      <c r="BE566" s="68"/>
      <c r="BF566" s="68"/>
      <c r="BG566" s="68"/>
      <c r="BH566" s="68"/>
      <c r="BI566" s="68"/>
      <c r="BJ566" s="68"/>
      <c r="BK566" s="68"/>
      <c r="BL566" s="68"/>
      <c r="BM566" s="68"/>
      <c r="BN566" s="68"/>
      <c r="BO566" s="68"/>
      <c r="BP566" s="68"/>
      <c r="BQ566" s="68"/>
      <c r="BR566" s="68"/>
      <c r="BS566" s="68"/>
      <c r="BT566" s="68"/>
      <c r="BU566" s="68"/>
      <c r="BV566" s="68"/>
      <c r="BW566" s="68"/>
      <c r="BX566" s="68"/>
      <c r="BY566" s="68"/>
    </row>
    <row r="567" spans="1:77" x14ac:dyDescent="0.25">
      <c r="A567" s="68"/>
      <c r="B567" s="227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  <c r="AF567" s="68"/>
      <c r="AG567" s="68"/>
      <c r="AH567" s="68"/>
      <c r="AI567" s="68"/>
      <c r="AJ567" s="68"/>
      <c r="AK567" s="68"/>
      <c r="AL567" s="68"/>
      <c r="AM567" s="68"/>
      <c r="AN567" s="68"/>
      <c r="AO567" s="68"/>
      <c r="AP567" s="68"/>
      <c r="AQ567" s="68"/>
      <c r="AR567" s="68"/>
      <c r="AS567" s="68"/>
      <c r="AT567" s="68"/>
      <c r="AU567" s="68"/>
      <c r="AV567" s="68"/>
      <c r="AW567" s="68"/>
      <c r="AX567" s="68"/>
      <c r="AY567" s="68"/>
      <c r="AZ567" s="68"/>
      <c r="BA567" s="68"/>
      <c r="BB567" s="68"/>
      <c r="BC567" s="68"/>
      <c r="BD567" s="68"/>
      <c r="BE567" s="68"/>
      <c r="BF567" s="68"/>
      <c r="BG567" s="68"/>
      <c r="BH567" s="68"/>
      <c r="BI567" s="68"/>
      <c r="BJ567" s="68"/>
      <c r="BK567" s="68"/>
      <c r="BL567" s="68"/>
      <c r="BM567" s="68"/>
      <c r="BN567" s="68"/>
      <c r="BO567" s="68"/>
      <c r="BP567" s="68"/>
      <c r="BQ567" s="68"/>
      <c r="BR567" s="68"/>
      <c r="BS567" s="68"/>
      <c r="BT567" s="68"/>
      <c r="BU567" s="68"/>
      <c r="BV567" s="68"/>
      <c r="BW567" s="68"/>
      <c r="BX567" s="68"/>
      <c r="BY567" s="68"/>
    </row>
    <row r="568" spans="1:77" x14ac:dyDescent="0.25">
      <c r="A568" s="68"/>
      <c r="B568" s="227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  <c r="AF568" s="68"/>
      <c r="AG568" s="68"/>
      <c r="AH568" s="68"/>
      <c r="AI568" s="68"/>
      <c r="AJ568" s="68"/>
      <c r="AK568" s="68"/>
      <c r="AL568" s="68"/>
      <c r="AM568" s="68"/>
      <c r="AN568" s="68"/>
      <c r="AO568" s="68"/>
      <c r="AP568" s="68"/>
      <c r="AQ568" s="68"/>
      <c r="AR568" s="68"/>
      <c r="AS568" s="68"/>
      <c r="AT568" s="68"/>
      <c r="AU568" s="68"/>
      <c r="AV568" s="68"/>
      <c r="AW568" s="68"/>
      <c r="AX568" s="68"/>
      <c r="AY568" s="68"/>
      <c r="AZ568" s="68"/>
      <c r="BA568" s="68"/>
      <c r="BB568" s="68"/>
      <c r="BC568" s="68"/>
      <c r="BD568" s="68"/>
      <c r="BE568" s="68"/>
      <c r="BF568" s="68"/>
      <c r="BG568" s="68"/>
      <c r="BH568" s="68"/>
      <c r="BI568" s="68"/>
      <c r="BJ568" s="68"/>
      <c r="BK568" s="68"/>
      <c r="BL568" s="68"/>
      <c r="BM568" s="68"/>
      <c r="BN568" s="68"/>
      <c r="BO568" s="68"/>
      <c r="BP568" s="68"/>
      <c r="BQ568" s="68"/>
      <c r="BR568" s="68"/>
      <c r="BS568" s="68"/>
      <c r="BT568" s="68"/>
      <c r="BU568" s="68"/>
      <c r="BV568" s="68"/>
      <c r="BW568" s="68"/>
      <c r="BX568" s="68"/>
      <c r="BY568" s="68"/>
    </row>
    <row r="569" spans="1:77" x14ac:dyDescent="0.25">
      <c r="A569" s="68"/>
      <c r="B569" s="227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  <c r="AF569" s="68"/>
      <c r="AG569" s="68"/>
      <c r="AH569" s="68"/>
      <c r="AI569" s="68"/>
      <c r="AJ569" s="68"/>
      <c r="AK569" s="68"/>
      <c r="AL569" s="68"/>
      <c r="AM569" s="68"/>
      <c r="AN569" s="68"/>
      <c r="AO569" s="68"/>
      <c r="AP569" s="68"/>
      <c r="AQ569" s="68"/>
      <c r="AR569" s="68"/>
      <c r="AS569" s="68"/>
      <c r="AT569" s="68"/>
      <c r="AU569" s="68"/>
      <c r="AV569" s="68"/>
      <c r="AW569" s="68"/>
      <c r="AX569" s="68"/>
      <c r="AY569" s="68"/>
      <c r="AZ569" s="68"/>
      <c r="BA569" s="68"/>
      <c r="BB569" s="68"/>
      <c r="BC569" s="68"/>
      <c r="BD569" s="68"/>
      <c r="BE569" s="68"/>
      <c r="BF569" s="68"/>
      <c r="BG569" s="68"/>
      <c r="BH569" s="68"/>
      <c r="BI569" s="68"/>
      <c r="BJ569" s="68"/>
      <c r="BK569" s="68"/>
      <c r="BL569" s="68"/>
      <c r="BM569" s="68"/>
      <c r="BN569" s="68"/>
      <c r="BO569" s="68"/>
      <c r="BP569" s="68"/>
      <c r="BQ569" s="68"/>
      <c r="BR569" s="68"/>
      <c r="BS569" s="68"/>
      <c r="BT569" s="68"/>
      <c r="BU569" s="68"/>
      <c r="BV569" s="68"/>
      <c r="BW569" s="68"/>
      <c r="BX569" s="68"/>
      <c r="BY569" s="68"/>
    </row>
    <row r="570" spans="1:77" x14ac:dyDescent="0.25">
      <c r="A570" s="68"/>
      <c r="B570" s="227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8"/>
      <c r="AK570" s="68"/>
      <c r="AL570" s="68"/>
      <c r="AM570" s="68"/>
      <c r="AN570" s="68"/>
      <c r="AO570" s="68"/>
      <c r="AP570" s="68"/>
      <c r="AQ570" s="68"/>
      <c r="AR570" s="68"/>
      <c r="AS570" s="68"/>
      <c r="AT570" s="68"/>
      <c r="AU570" s="68"/>
      <c r="AV570" s="68"/>
      <c r="AW570" s="68"/>
      <c r="AX570" s="68"/>
      <c r="AY570" s="68"/>
      <c r="AZ570" s="68"/>
      <c r="BA570" s="68"/>
      <c r="BB570" s="68"/>
      <c r="BC570" s="68"/>
      <c r="BD570" s="68"/>
      <c r="BE570" s="68"/>
      <c r="BF570" s="68"/>
      <c r="BG570" s="68"/>
      <c r="BH570" s="68"/>
      <c r="BI570" s="68"/>
      <c r="BJ570" s="68"/>
      <c r="BK570" s="68"/>
      <c r="BL570" s="68"/>
      <c r="BM570" s="68"/>
      <c r="BN570" s="68"/>
      <c r="BO570" s="68"/>
      <c r="BP570" s="68"/>
      <c r="BQ570" s="68"/>
      <c r="BR570" s="68"/>
      <c r="BS570" s="68"/>
      <c r="BT570" s="68"/>
      <c r="BU570" s="68"/>
      <c r="BV570" s="68"/>
      <c r="BW570" s="68"/>
      <c r="BX570" s="68"/>
      <c r="BY570" s="68"/>
    </row>
    <row r="571" spans="1:77" x14ac:dyDescent="0.25">
      <c r="A571" s="68"/>
      <c r="B571" s="227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  <c r="AF571" s="68"/>
      <c r="AG571" s="68"/>
      <c r="AH571" s="68"/>
      <c r="AI571" s="68"/>
      <c r="AJ571" s="68"/>
      <c r="AK571" s="68"/>
      <c r="AL571" s="68"/>
      <c r="AM571" s="68"/>
      <c r="AN571" s="68"/>
      <c r="AO571" s="68"/>
      <c r="AP571" s="68"/>
      <c r="AQ571" s="68"/>
      <c r="AR571" s="68"/>
      <c r="AS571" s="68"/>
      <c r="AT571" s="68"/>
      <c r="AU571" s="68"/>
      <c r="AV571" s="68"/>
      <c r="AW571" s="68"/>
      <c r="AX571" s="68"/>
      <c r="AY571" s="68"/>
      <c r="AZ571" s="68"/>
      <c r="BA571" s="68"/>
      <c r="BB571" s="68"/>
      <c r="BC571" s="68"/>
      <c r="BD571" s="68"/>
      <c r="BE571" s="68"/>
      <c r="BF571" s="68"/>
      <c r="BG571" s="68"/>
      <c r="BH571" s="68"/>
      <c r="BI571" s="68"/>
      <c r="BJ571" s="68"/>
      <c r="BK571" s="68"/>
      <c r="BL571" s="68"/>
      <c r="BM571" s="68"/>
      <c r="BN571" s="68"/>
      <c r="BO571" s="68"/>
      <c r="BP571" s="68"/>
      <c r="BQ571" s="68"/>
      <c r="BR571" s="68"/>
      <c r="BS571" s="68"/>
      <c r="BT571" s="68"/>
      <c r="BU571" s="68"/>
      <c r="BV571" s="68"/>
      <c r="BW571" s="68"/>
      <c r="BX571" s="68"/>
      <c r="BY571" s="68"/>
    </row>
    <row r="572" spans="1:77" x14ac:dyDescent="0.25">
      <c r="A572" s="68"/>
      <c r="B572" s="227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  <c r="AF572" s="68"/>
      <c r="AG572" s="68"/>
      <c r="AH572" s="68"/>
      <c r="AI572" s="68"/>
      <c r="AJ572" s="68"/>
      <c r="AK572" s="68"/>
      <c r="AL572" s="68"/>
      <c r="AM572" s="68"/>
      <c r="AN572" s="68"/>
      <c r="AO572" s="68"/>
      <c r="AP572" s="68"/>
      <c r="AQ572" s="68"/>
      <c r="AR572" s="68"/>
      <c r="AS572" s="68"/>
      <c r="AT572" s="68"/>
      <c r="AU572" s="68"/>
      <c r="AV572" s="68"/>
      <c r="AW572" s="68"/>
      <c r="AX572" s="68"/>
      <c r="AY572" s="68"/>
      <c r="AZ572" s="68"/>
      <c r="BA572" s="68"/>
      <c r="BB572" s="68"/>
      <c r="BC572" s="68"/>
      <c r="BD572" s="68"/>
      <c r="BE572" s="68"/>
      <c r="BF572" s="68"/>
      <c r="BG572" s="68"/>
      <c r="BH572" s="68"/>
      <c r="BI572" s="68"/>
      <c r="BJ572" s="68"/>
      <c r="BK572" s="68"/>
      <c r="BL572" s="68"/>
      <c r="BM572" s="68"/>
      <c r="BN572" s="68"/>
      <c r="BO572" s="68"/>
      <c r="BP572" s="68"/>
      <c r="BQ572" s="68"/>
      <c r="BR572" s="68"/>
      <c r="BS572" s="68"/>
      <c r="BT572" s="68"/>
      <c r="BU572" s="68"/>
      <c r="BV572" s="68"/>
      <c r="BW572" s="68"/>
      <c r="BX572" s="68"/>
      <c r="BY572" s="68"/>
    </row>
    <row r="573" spans="1:77" x14ac:dyDescent="0.25">
      <c r="A573" s="68"/>
      <c r="B573" s="227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  <c r="AF573" s="68"/>
      <c r="AG573" s="68"/>
      <c r="AH573" s="68"/>
      <c r="AI573" s="68"/>
      <c r="AJ573" s="68"/>
      <c r="AK573" s="68"/>
      <c r="AL573" s="68"/>
      <c r="AM573" s="68"/>
      <c r="AN573" s="68"/>
      <c r="AO573" s="68"/>
      <c r="AP573" s="68"/>
      <c r="AQ573" s="68"/>
      <c r="AR573" s="68"/>
      <c r="AS573" s="68"/>
      <c r="AT573" s="68"/>
      <c r="AU573" s="68"/>
      <c r="AV573" s="68"/>
      <c r="AW573" s="68"/>
      <c r="AX573" s="68"/>
      <c r="AY573" s="68"/>
      <c r="AZ573" s="68"/>
      <c r="BA573" s="68"/>
      <c r="BB573" s="68"/>
      <c r="BC573" s="68"/>
      <c r="BD573" s="68"/>
      <c r="BE573" s="68"/>
      <c r="BF573" s="68"/>
      <c r="BG573" s="68"/>
      <c r="BH573" s="68"/>
      <c r="BI573" s="68"/>
      <c r="BJ573" s="68"/>
      <c r="BK573" s="68"/>
      <c r="BL573" s="68"/>
      <c r="BM573" s="68"/>
      <c r="BN573" s="68"/>
      <c r="BO573" s="68"/>
      <c r="BP573" s="68"/>
      <c r="BQ573" s="68"/>
      <c r="BR573" s="68"/>
      <c r="BS573" s="68"/>
      <c r="BT573" s="68"/>
      <c r="BU573" s="68"/>
      <c r="BV573" s="68"/>
      <c r="BW573" s="68"/>
      <c r="BX573" s="68"/>
      <c r="BY573" s="68"/>
    </row>
    <row r="574" spans="1:77" x14ac:dyDescent="0.25">
      <c r="A574" s="68"/>
      <c r="B574" s="227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  <c r="AF574" s="68"/>
      <c r="AG574" s="68"/>
      <c r="AH574" s="68"/>
      <c r="AI574" s="68"/>
      <c r="AJ574" s="68"/>
      <c r="AK574" s="68"/>
      <c r="AL574" s="68"/>
      <c r="AM574" s="68"/>
      <c r="AN574" s="68"/>
      <c r="AO574" s="68"/>
      <c r="AP574" s="68"/>
      <c r="AQ574" s="68"/>
      <c r="AR574" s="68"/>
      <c r="AS574" s="68"/>
      <c r="AT574" s="68"/>
      <c r="AU574" s="68"/>
      <c r="AV574" s="68"/>
      <c r="AW574" s="68"/>
      <c r="AX574" s="68"/>
      <c r="AY574" s="68"/>
      <c r="AZ574" s="68"/>
      <c r="BA574" s="68"/>
      <c r="BB574" s="68"/>
      <c r="BC574" s="68"/>
      <c r="BD574" s="68"/>
      <c r="BE574" s="68"/>
      <c r="BF574" s="68"/>
      <c r="BG574" s="68"/>
      <c r="BH574" s="68"/>
      <c r="BI574" s="68"/>
      <c r="BJ574" s="68"/>
      <c r="BK574" s="68"/>
      <c r="BL574" s="68"/>
      <c r="BM574" s="68"/>
      <c r="BN574" s="68"/>
      <c r="BO574" s="68"/>
      <c r="BP574" s="68"/>
      <c r="BQ574" s="68"/>
      <c r="BR574" s="68"/>
      <c r="BS574" s="68"/>
      <c r="BT574" s="68"/>
      <c r="BU574" s="68"/>
      <c r="BV574" s="68"/>
      <c r="BW574" s="68"/>
      <c r="BX574" s="68"/>
      <c r="BY574" s="68"/>
    </row>
    <row r="575" spans="1:77" x14ac:dyDescent="0.25">
      <c r="A575" s="68"/>
      <c r="B575" s="227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  <c r="AF575" s="68"/>
      <c r="AG575" s="68"/>
      <c r="AH575" s="68"/>
      <c r="AI575" s="68"/>
      <c r="AJ575" s="68"/>
      <c r="AK575" s="68"/>
      <c r="AL575" s="68"/>
      <c r="AM575" s="68"/>
      <c r="AN575" s="68"/>
      <c r="AO575" s="68"/>
      <c r="AP575" s="68"/>
      <c r="AQ575" s="68"/>
      <c r="AR575" s="68"/>
      <c r="AS575" s="68"/>
      <c r="AT575" s="68"/>
      <c r="AU575" s="68"/>
      <c r="AV575" s="68"/>
      <c r="AW575" s="68"/>
      <c r="AX575" s="68"/>
      <c r="AY575" s="68"/>
      <c r="AZ575" s="68"/>
      <c r="BA575" s="68"/>
      <c r="BB575" s="68"/>
      <c r="BC575" s="68"/>
      <c r="BD575" s="68"/>
      <c r="BE575" s="68"/>
      <c r="BF575" s="68"/>
      <c r="BG575" s="68"/>
      <c r="BH575" s="68"/>
      <c r="BI575" s="68"/>
      <c r="BJ575" s="68"/>
      <c r="BK575" s="68"/>
      <c r="BL575" s="68"/>
      <c r="BM575" s="68"/>
      <c r="BN575" s="68"/>
      <c r="BO575" s="68"/>
      <c r="BP575" s="68"/>
      <c r="BQ575" s="68"/>
      <c r="BR575" s="68"/>
      <c r="BS575" s="68"/>
      <c r="BT575" s="68"/>
      <c r="BU575" s="68"/>
      <c r="BV575" s="68"/>
      <c r="BW575" s="68"/>
      <c r="BX575" s="68"/>
      <c r="BY575" s="68"/>
    </row>
    <row r="576" spans="1:77" x14ac:dyDescent="0.25">
      <c r="A576" s="68"/>
      <c r="B576" s="227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  <c r="AF576" s="68"/>
      <c r="AG576" s="68"/>
      <c r="AH576" s="68"/>
      <c r="AI576" s="68"/>
      <c r="AJ576" s="68"/>
      <c r="AK576" s="68"/>
      <c r="AL576" s="68"/>
      <c r="AM576" s="68"/>
      <c r="AN576" s="68"/>
      <c r="AO576" s="68"/>
      <c r="AP576" s="68"/>
      <c r="AQ576" s="68"/>
      <c r="AR576" s="68"/>
      <c r="AS576" s="68"/>
      <c r="AT576" s="68"/>
      <c r="AU576" s="68"/>
      <c r="AV576" s="68"/>
      <c r="AW576" s="68"/>
      <c r="AX576" s="68"/>
      <c r="AY576" s="68"/>
      <c r="AZ576" s="68"/>
      <c r="BA576" s="68"/>
      <c r="BB576" s="68"/>
      <c r="BC576" s="68"/>
      <c r="BD576" s="68"/>
      <c r="BE576" s="68"/>
      <c r="BF576" s="68"/>
      <c r="BG576" s="68"/>
      <c r="BH576" s="68"/>
      <c r="BI576" s="68"/>
      <c r="BJ576" s="68"/>
      <c r="BK576" s="68"/>
      <c r="BL576" s="68"/>
      <c r="BM576" s="68"/>
      <c r="BN576" s="68"/>
      <c r="BO576" s="68"/>
      <c r="BP576" s="68"/>
      <c r="BQ576" s="68"/>
      <c r="BR576" s="68"/>
      <c r="BS576" s="68"/>
      <c r="BT576" s="68"/>
      <c r="BU576" s="68"/>
      <c r="BV576" s="68"/>
      <c r="BW576" s="68"/>
      <c r="BX576" s="68"/>
      <c r="BY576" s="68"/>
    </row>
    <row r="577" spans="1:77" x14ac:dyDescent="0.25">
      <c r="A577" s="68"/>
      <c r="B577" s="227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  <c r="AF577" s="68"/>
      <c r="AG577" s="68"/>
      <c r="AH577" s="68"/>
      <c r="AI577" s="68"/>
      <c r="AJ577" s="68"/>
      <c r="AK577" s="68"/>
      <c r="AL577" s="68"/>
      <c r="AM577" s="68"/>
      <c r="AN577" s="68"/>
      <c r="AO577" s="68"/>
      <c r="AP577" s="68"/>
      <c r="AQ577" s="68"/>
      <c r="AR577" s="68"/>
      <c r="AS577" s="68"/>
      <c r="AT577" s="68"/>
      <c r="AU577" s="68"/>
      <c r="AV577" s="68"/>
      <c r="AW577" s="68"/>
      <c r="AX577" s="68"/>
      <c r="AY577" s="68"/>
      <c r="AZ577" s="68"/>
      <c r="BA577" s="68"/>
      <c r="BB577" s="68"/>
      <c r="BC577" s="68"/>
      <c r="BD577" s="68"/>
      <c r="BE577" s="68"/>
      <c r="BF577" s="68"/>
      <c r="BG577" s="68"/>
      <c r="BH577" s="68"/>
      <c r="BI577" s="68"/>
      <c r="BJ577" s="68"/>
      <c r="BK577" s="68"/>
      <c r="BL577" s="68"/>
      <c r="BM577" s="68"/>
      <c r="BN577" s="68"/>
      <c r="BO577" s="68"/>
      <c r="BP577" s="68"/>
      <c r="BQ577" s="68"/>
      <c r="BR577" s="68"/>
      <c r="BS577" s="68"/>
      <c r="BT577" s="68"/>
      <c r="BU577" s="68"/>
      <c r="BV577" s="68"/>
      <c r="BW577" s="68"/>
      <c r="BX577" s="68"/>
      <c r="BY577" s="68"/>
    </row>
    <row r="578" spans="1:77" x14ac:dyDescent="0.25">
      <c r="A578" s="68"/>
      <c r="B578" s="22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  <c r="AF578" s="68"/>
      <c r="AG578" s="68"/>
      <c r="AH578" s="68"/>
      <c r="AI578" s="68"/>
      <c r="AJ578" s="68"/>
      <c r="AK578" s="68"/>
      <c r="AL578" s="68"/>
      <c r="AM578" s="68"/>
      <c r="AN578" s="68"/>
      <c r="AO578" s="68"/>
      <c r="AP578" s="68"/>
      <c r="AQ578" s="68"/>
      <c r="AR578" s="68"/>
      <c r="AS578" s="68"/>
      <c r="AT578" s="68"/>
      <c r="AU578" s="68"/>
      <c r="AV578" s="68"/>
      <c r="AW578" s="68"/>
      <c r="AX578" s="68"/>
      <c r="AY578" s="68"/>
      <c r="AZ578" s="68"/>
      <c r="BA578" s="68"/>
      <c r="BB578" s="68"/>
      <c r="BC578" s="68"/>
      <c r="BD578" s="68"/>
      <c r="BE578" s="68"/>
      <c r="BF578" s="68"/>
      <c r="BG578" s="68"/>
      <c r="BH578" s="68"/>
      <c r="BI578" s="68"/>
      <c r="BJ578" s="68"/>
      <c r="BK578" s="68"/>
      <c r="BL578" s="68"/>
      <c r="BM578" s="68"/>
      <c r="BN578" s="68"/>
      <c r="BO578" s="68"/>
      <c r="BP578" s="68"/>
      <c r="BQ578" s="68"/>
      <c r="BR578" s="68"/>
      <c r="BS578" s="68"/>
      <c r="BT578" s="68"/>
      <c r="BU578" s="68"/>
      <c r="BV578" s="68"/>
      <c r="BW578" s="68"/>
      <c r="BX578" s="68"/>
      <c r="BY578" s="68"/>
    </row>
    <row r="579" spans="1:77" x14ac:dyDescent="0.25">
      <c r="A579" s="68"/>
      <c r="B579" s="227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  <c r="AF579" s="68"/>
      <c r="AG579" s="68"/>
      <c r="AH579" s="68"/>
      <c r="AI579" s="68"/>
      <c r="AJ579" s="68"/>
      <c r="AK579" s="68"/>
      <c r="AL579" s="68"/>
      <c r="AM579" s="68"/>
      <c r="AN579" s="68"/>
      <c r="AO579" s="68"/>
      <c r="AP579" s="68"/>
      <c r="AQ579" s="68"/>
      <c r="AR579" s="68"/>
      <c r="AS579" s="68"/>
      <c r="AT579" s="68"/>
      <c r="AU579" s="68"/>
      <c r="AV579" s="68"/>
      <c r="AW579" s="68"/>
      <c r="AX579" s="68"/>
      <c r="AY579" s="68"/>
      <c r="AZ579" s="68"/>
      <c r="BA579" s="68"/>
      <c r="BB579" s="68"/>
      <c r="BC579" s="68"/>
      <c r="BD579" s="68"/>
      <c r="BE579" s="68"/>
      <c r="BF579" s="68"/>
      <c r="BG579" s="68"/>
      <c r="BH579" s="68"/>
      <c r="BI579" s="68"/>
      <c r="BJ579" s="68"/>
      <c r="BK579" s="68"/>
      <c r="BL579" s="68"/>
      <c r="BM579" s="68"/>
      <c r="BN579" s="68"/>
      <c r="BO579" s="68"/>
      <c r="BP579" s="68"/>
      <c r="BQ579" s="68"/>
      <c r="BR579" s="68"/>
      <c r="BS579" s="68"/>
      <c r="BT579" s="68"/>
      <c r="BU579" s="68"/>
      <c r="BV579" s="68"/>
      <c r="BW579" s="68"/>
      <c r="BX579" s="68"/>
      <c r="BY579" s="68"/>
    </row>
    <row r="580" spans="1:77" x14ac:dyDescent="0.25">
      <c r="A580" s="68"/>
      <c r="B580" s="227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  <c r="AF580" s="68"/>
      <c r="AG580" s="68"/>
      <c r="AH580" s="68"/>
      <c r="AI580" s="68"/>
      <c r="AJ580" s="68"/>
      <c r="AK580" s="68"/>
      <c r="AL580" s="68"/>
      <c r="AM580" s="68"/>
      <c r="AN580" s="68"/>
      <c r="AO580" s="68"/>
      <c r="AP580" s="68"/>
      <c r="AQ580" s="68"/>
      <c r="AR580" s="68"/>
      <c r="AS580" s="68"/>
      <c r="AT580" s="68"/>
      <c r="AU580" s="68"/>
      <c r="AV580" s="68"/>
      <c r="AW580" s="68"/>
      <c r="AX580" s="68"/>
      <c r="AY580" s="68"/>
      <c r="AZ580" s="68"/>
      <c r="BA580" s="68"/>
      <c r="BB580" s="68"/>
      <c r="BC580" s="68"/>
      <c r="BD580" s="68"/>
      <c r="BE580" s="68"/>
      <c r="BF580" s="68"/>
      <c r="BG580" s="68"/>
      <c r="BH580" s="68"/>
      <c r="BI580" s="68"/>
      <c r="BJ580" s="68"/>
      <c r="BK580" s="68"/>
      <c r="BL580" s="68"/>
      <c r="BM580" s="68"/>
      <c r="BN580" s="68"/>
      <c r="BO580" s="68"/>
      <c r="BP580" s="68"/>
      <c r="BQ580" s="68"/>
      <c r="BR580" s="68"/>
      <c r="BS580" s="68"/>
      <c r="BT580" s="68"/>
      <c r="BU580" s="68"/>
      <c r="BV580" s="68"/>
      <c r="BW580" s="68"/>
      <c r="BX580" s="68"/>
      <c r="BY580" s="68"/>
    </row>
    <row r="581" spans="1:77" x14ac:dyDescent="0.25">
      <c r="A581" s="68"/>
      <c r="B581" s="227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  <c r="AF581" s="68"/>
      <c r="AG581" s="68"/>
      <c r="AH581" s="68"/>
      <c r="AI581" s="68"/>
      <c r="AJ581" s="68"/>
      <c r="AK581" s="68"/>
      <c r="AL581" s="68"/>
      <c r="AM581" s="68"/>
      <c r="AN581" s="68"/>
      <c r="AO581" s="68"/>
      <c r="AP581" s="68"/>
      <c r="AQ581" s="68"/>
      <c r="AR581" s="68"/>
      <c r="AS581" s="68"/>
      <c r="AT581" s="68"/>
      <c r="AU581" s="68"/>
      <c r="AV581" s="68"/>
      <c r="AW581" s="68"/>
      <c r="AX581" s="68"/>
      <c r="AY581" s="68"/>
      <c r="AZ581" s="68"/>
      <c r="BA581" s="68"/>
      <c r="BB581" s="68"/>
      <c r="BC581" s="68"/>
      <c r="BD581" s="68"/>
      <c r="BE581" s="68"/>
      <c r="BF581" s="68"/>
      <c r="BG581" s="68"/>
      <c r="BH581" s="68"/>
      <c r="BI581" s="68"/>
      <c r="BJ581" s="68"/>
      <c r="BK581" s="68"/>
      <c r="BL581" s="68"/>
      <c r="BM581" s="68"/>
      <c r="BN581" s="68"/>
      <c r="BO581" s="68"/>
      <c r="BP581" s="68"/>
      <c r="BQ581" s="68"/>
      <c r="BR581" s="68"/>
      <c r="BS581" s="68"/>
      <c r="BT581" s="68"/>
      <c r="BU581" s="68"/>
      <c r="BV581" s="68"/>
      <c r="BW581" s="68"/>
      <c r="BX581" s="68"/>
      <c r="BY581" s="68"/>
    </row>
    <row r="582" spans="1:77" x14ac:dyDescent="0.25">
      <c r="A582" s="68"/>
      <c r="B582" s="227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  <c r="AF582" s="68"/>
      <c r="AG582" s="68"/>
      <c r="AH582" s="68"/>
      <c r="AI582" s="68"/>
      <c r="AJ582" s="68"/>
      <c r="AK582" s="68"/>
      <c r="AL582" s="68"/>
      <c r="AM582" s="68"/>
      <c r="AN582" s="68"/>
      <c r="AO582" s="68"/>
      <c r="AP582" s="68"/>
      <c r="AQ582" s="68"/>
      <c r="AR582" s="68"/>
      <c r="AS582" s="68"/>
      <c r="AT582" s="68"/>
      <c r="AU582" s="68"/>
      <c r="AV582" s="68"/>
      <c r="AW582" s="68"/>
      <c r="AX582" s="68"/>
      <c r="AY582" s="68"/>
      <c r="AZ582" s="68"/>
      <c r="BA582" s="68"/>
      <c r="BB582" s="68"/>
      <c r="BC582" s="68"/>
      <c r="BD582" s="68"/>
      <c r="BE582" s="68"/>
      <c r="BF582" s="68"/>
      <c r="BG582" s="68"/>
      <c r="BH582" s="68"/>
      <c r="BI582" s="68"/>
      <c r="BJ582" s="68"/>
      <c r="BK582" s="68"/>
      <c r="BL582" s="68"/>
      <c r="BM582" s="68"/>
      <c r="BN582" s="68"/>
      <c r="BO582" s="68"/>
      <c r="BP582" s="68"/>
      <c r="BQ582" s="68"/>
      <c r="BR582" s="68"/>
      <c r="BS582" s="68"/>
      <c r="BT582" s="68"/>
      <c r="BU582" s="68"/>
      <c r="BV582" s="68"/>
      <c r="BW582" s="68"/>
      <c r="BX582" s="68"/>
      <c r="BY582" s="68"/>
    </row>
    <row r="583" spans="1:77" x14ac:dyDescent="0.25">
      <c r="A583" s="68"/>
      <c r="B583" s="227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  <c r="AF583" s="68"/>
      <c r="AG583" s="68"/>
      <c r="AH583" s="68"/>
      <c r="AI583" s="68"/>
      <c r="AJ583" s="68"/>
      <c r="AK583" s="68"/>
      <c r="AL583" s="68"/>
      <c r="AM583" s="68"/>
      <c r="AN583" s="68"/>
      <c r="AO583" s="68"/>
      <c r="AP583" s="68"/>
      <c r="AQ583" s="68"/>
      <c r="AR583" s="68"/>
      <c r="AS583" s="68"/>
      <c r="AT583" s="68"/>
      <c r="AU583" s="68"/>
      <c r="AV583" s="68"/>
      <c r="AW583" s="68"/>
      <c r="AX583" s="68"/>
      <c r="AY583" s="68"/>
      <c r="AZ583" s="68"/>
      <c r="BA583" s="68"/>
      <c r="BB583" s="68"/>
      <c r="BC583" s="68"/>
      <c r="BD583" s="68"/>
      <c r="BE583" s="68"/>
      <c r="BF583" s="68"/>
      <c r="BG583" s="68"/>
      <c r="BH583" s="68"/>
      <c r="BI583" s="68"/>
      <c r="BJ583" s="68"/>
      <c r="BK583" s="68"/>
      <c r="BL583" s="68"/>
      <c r="BM583" s="68"/>
      <c r="BN583" s="68"/>
      <c r="BO583" s="68"/>
      <c r="BP583" s="68"/>
      <c r="BQ583" s="68"/>
      <c r="BR583" s="68"/>
      <c r="BS583" s="68"/>
      <c r="BT583" s="68"/>
      <c r="BU583" s="68"/>
      <c r="BV583" s="68"/>
      <c r="BW583" s="68"/>
      <c r="BX583" s="68"/>
      <c r="BY583" s="68"/>
    </row>
    <row r="584" spans="1:77" x14ac:dyDescent="0.25">
      <c r="A584" s="68"/>
      <c r="B584" s="227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  <c r="AF584" s="68"/>
      <c r="AG584" s="68"/>
      <c r="AH584" s="68"/>
      <c r="AI584" s="68"/>
      <c r="AJ584" s="68"/>
      <c r="AK584" s="68"/>
      <c r="AL584" s="68"/>
      <c r="AM584" s="68"/>
      <c r="AN584" s="68"/>
      <c r="AO584" s="68"/>
      <c r="AP584" s="68"/>
      <c r="AQ584" s="68"/>
      <c r="AR584" s="68"/>
      <c r="AS584" s="68"/>
      <c r="AT584" s="68"/>
      <c r="AU584" s="68"/>
      <c r="AV584" s="68"/>
      <c r="AW584" s="68"/>
      <c r="AX584" s="68"/>
      <c r="AY584" s="68"/>
      <c r="AZ584" s="68"/>
      <c r="BA584" s="68"/>
      <c r="BB584" s="68"/>
      <c r="BC584" s="68"/>
      <c r="BD584" s="68"/>
      <c r="BE584" s="68"/>
      <c r="BF584" s="68"/>
      <c r="BG584" s="68"/>
      <c r="BH584" s="68"/>
      <c r="BI584" s="68"/>
      <c r="BJ584" s="68"/>
      <c r="BK584" s="68"/>
      <c r="BL584" s="68"/>
      <c r="BM584" s="68"/>
      <c r="BN584" s="68"/>
      <c r="BO584" s="68"/>
      <c r="BP584" s="68"/>
      <c r="BQ584" s="68"/>
      <c r="BR584" s="68"/>
      <c r="BS584" s="68"/>
      <c r="BT584" s="68"/>
      <c r="BU584" s="68"/>
      <c r="BV584" s="68"/>
      <c r="BW584" s="68"/>
      <c r="BX584" s="68"/>
      <c r="BY584" s="68"/>
    </row>
    <row r="585" spans="1:77" x14ac:dyDescent="0.25">
      <c r="A585" s="68"/>
      <c r="B585" s="227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  <c r="AF585" s="68"/>
      <c r="AG585" s="68"/>
      <c r="AH585" s="68"/>
      <c r="AI585" s="68"/>
      <c r="AJ585" s="68"/>
      <c r="AK585" s="68"/>
      <c r="AL585" s="68"/>
      <c r="AM585" s="68"/>
      <c r="AN585" s="68"/>
      <c r="AO585" s="68"/>
      <c r="AP585" s="68"/>
      <c r="AQ585" s="68"/>
      <c r="AR585" s="68"/>
      <c r="AS585" s="68"/>
      <c r="AT585" s="68"/>
      <c r="AU585" s="68"/>
      <c r="AV585" s="68"/>
      <c r="AW585" s="68"/>
      <c r="AX585" s="68"/>
      <c r="AY585" s="68"/>
      <c r="AZ585" s="68"/>
      <c r="BA585" s="68"/>
      <c r="BB585" s="68"/>
      <c r="BC585" s="68"/>
      <c r="BD585" s="68"/>
      <c r="BE585" s="68"/>
      <c r="BF585" s="68"/>
      <c r="BG585" s="68"/>
      <c r="BH585" s="68"/>
      <c r="BI585" s="68"/>
      <c r="BJ585" s="68"/>
      <c r="BK585" s="68"/>
      <c r="BL585" s="68"/>
      <c r="BM585" s="68"/>
      <c r="BN585" s="68"/>
      <c r="BO585" s="68"/>
      <c r="BP585" s="68"/>
      <c r="BQ585" s="68"/>
      <c r="BR585" s="68"/>
      <c r="BS585" s="68"/>
      <c r="BT585" s="68"/>
      <c r="BU585" s="68"/>
      <c r="BV585" s="68"/>
      <c r="BW585" s="68"/>
      <c r="BX585" s="68"/>
      <c r="BY585" s="68"/>
    </row>
    <row r="586" spans="1:77" x14ac:dyDescent="0.25">
      <c r="A586" s="68"/>
      <c r="B586" s="227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  <c r="AF586" s="68"/>
      <c r="AG586" s="68"/>
      <c r="AH586" s="68"/>
      <c r="AI586" s="68"/>
      <c r="AJ586" s="68"/>
      <c r="AK586" s="68"/>
      <c r="AL586" s="68"/>
      <c r="AM586" s="68"/>
      <c r="AN586" s="68"/>
      <c r="AO586" s="68"/>
      <c r="AP586" s="68"/>
      <c r="AQ586" s="68"/>
      <c r="AR586" s="68"/>
      <c r="AS586" s="68"/>
      <c r="AT586" s="68"/>
      <c r="AU586" s="68"/>
      <c r="AV586" s="68"/>
      <c r="AW586" s="68"/>
      <c r="AX586" s="68"/>
      <c r="AY586" s="68"/>
      <c r="AZ586" s="68"/>
      <c r="BA586" s="68"/>
      <c r="BB586" s="68"/>
      <c r="BC586" s="68"/>
      <c r="BD586" s="68"/>
      <c r="BE586" s="68"/>
      <c r="BF586" s="68"/>
      <c r="BG586" s="68"/>
      <c r="BH586" s="68"/>
      <c r="BI586" s="68"/>
      <c r="BJ586" s="68"/>
      <c r="BK586" s="68"/>
      <c r="BL586" s="68"/>
      <c r="BM586" s="68"/>
      <c r="BN586" s="68"/>
      <c r="BO586" s="68"/>
      <c r="BP586" s="68"/>
      <c r="BQ586" s="68"/>
      <c r="BR586" s="68"/>
      <c r="BS586" s="68"/>
      <c r="BT586" s="68"/>
      <c r="BU586" s="68"/>
      <c r="BV586" s="68"/>
      <c r="BW586" s="68"/>
      <c r="BX586" s="68"/>
      <c r="BY586" s="68"/>
    </row>
    <row r="587" spans="1:77" x14ac:dyDescent="0.25">
      <c r="A587" s="68"/>
      <c r="B587" s="227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  <c r="AF587" s="68"/>
      <c r="AG587" s="68"/>
      <c r="AH587" s="68"/>
      <c r="AI587" s="68"/>
      <c r="AJ587" s="68"/>
      <c r="AK587" s="68"/>
      <c r="AL587" s="68"/>
      <c r="AM587" s="68"/>
      <c r="AN587" s="68"/>
      <c r="AO587" s="68"/>
      <c r="AP587" s="68"/>
      <c r="AQ587" s="68"/>
      <c r="AR587" s="68"/>
      <c r="AS587" s="68"/>
      <c r="AT587" s="68"/>
      <c r="AU587" s="68"/>
      <c r="AV587" s="68"/>
      <c r="AW587" s="68"/>
      <c r="AX587" s="68"/>
      <c r="AY587" s="68"/>
      <c r="AZ587" s="68"/>
      <c r="BA587" s="68"/>
      <c r="BB587" s="68"/>
      <c r="BC587" s="68"/>
      <c r="BD587" s="68"/>
      <c r="BE587" s="68"/>
      <c r="BF587" s="68"/>
      <c r="BG587" s="68"/>
      <c r="BH587" s="68"/>
      <c r="BI587" s="68"/>
      <c r="BJ587" s="68"/>
      <c r="BK587" s="68"/>
      <c r="BL587" s="68"/>
      <c r="BM587" s="68"/>
      <c r="BN587" s="68"/>
      <c r="BO587" s="68"/>
      <c r="BP587" s="68"/>
      <c r="BQ587" s="68"/>
      <c r="BR587" s="68"/>
      <c r="BS587" s="68"/>
      <c r="BT587" s="68"/>
      <c r="BU587" s="68"/>
      <c r="BV587" s="68"/>
      <c r="BW587" s="68"/>
      <c r="BX587" s="68"/>
      <c r="BY587" s="68"/>
    </row>
    <row r="588" spans="1:77" x14ac:dyDescent="0.25">
      <c r="A588" s="68"/>
      <c r="B588" s="227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  <c r="AF588" s="68"/>
      <c r="AG588" s="68"/>
      <c r="AH588" s="68"/>
      <c r="AI588" s="68"/>
      <c r="AJ588" s="68"/>
      <c r="AK588" s="68"/>
      <c r="AL588" s="68"/>
      <c r="AM588" s="68"/>
      <c r="AN588" s="68"/>
      <c r="AO588" s="68"/>
      <c r="AP588" s="68"/>
      <c r="AQ588" s="68"/>
      <c r="AR588" s="68"/>
      <c r="AS588" s="68"/>
      <c r="AT588" s="68"/>
      <c r="AU588" s="68"/>
      <c r="AV588" s="68"/>
      <c r="AW588" s="68"/>
      <c r="AX588" s="68"/>
      <c r="AY588" s="68"/>
      <c r="AZ588" s="68"/>
      <c r="BA588" s="68"/>
      <c r="BB588" s="68"/>
      <c r="BC588" s="68"/>
      <c r="BD588" s="68"/>
      <c r="BE588" s="68"/>
      <c r="BF588" s="68"/>
      <c r="BG588" s="68"/>
      <c r="BH588" s="68"/>
      <c r="BI588" s="68"/>
      <c r="BJ588" s="68"/>
      <c r="BK588" s="68"/>
      <c r="BL588" s="68"/>
      <c r="BM588" s="68"/>
      <c r="BN588" s="68"/>
      <c r="BO588" s="68"/>
      <c r="BP588" s="68"/>
      <c r="BQ588" s="68"/>
      <c r="BR588" s="68"/>
      <c r="BS588" s="68"/>
      <c r="BT588" s="68"/>
      <c r="BU588" s="68"/>
      <c r="BV588" s="68"/>
      <c r="BW588" s="68"/>
      <c r="BX588" s="68"/>
      <c r="BY588" s="68"/>
    </row>
    <row r="589" spans="1:77" x14ac:dyDescent="0.25">
      <c r="A589" s="68"/>
      <c r="B589" s="227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  <c r="AF589" s="68"/>
      <c r="AG589" s="68"/>
      <c r="AH589" s="68"/>
      <c r="AI589" s="68"/>
      <c r="AJ589" s="68"/>
      <c r="AK589" s="68"/>
      <c r="AL589" s="68"/>
      <c r="AM589" s="68"/>
      <c r="AN589" s="68"/>
      <c r="AO589" s="68"/>
      <c r="AP589" s="68"/>
      <c r="AQ589" s="68"/>
      <c r="AR589" s="68"/>
      <c r="AS589" s="68"/>
      <c r="AT589" s="68"/>
      <c r="AU589" s="68"/>
      <c r="AV589" s="68"/>
      <c r="AW589" s="68"/>
      <c r="AX589" s="68"/>
      <c r="AY589" s="68"/>
      <c r="AZ589" s="68"/>
      <c r="BA589" s="68"/>
      <c r="BB589" s="68"/>
      <c r="BC589" s="68"/>
      <c r="BD589" s="68"/>
      <c r="BE589" s="68"/>
      <c r="BF589" s="68"/>
      <c r="BG589" s="68"/>
      <c r="BH589" s="68"/>
      <c r="BI589" s="68"/>
      <c r="BJ589" s="68"/>
      <c r="BK589" s="68"/>
      <c r="BL589" s="68"/>
      <c r="BM589" s="68"/>
      <c r="BN589" s="68"/>
      <c r="BO589" s="68"/>
      <c r="BP589" s="68"/>
      <c r="BQ589" s="68"/>
      <c r="BR589" s="68"/>
      <c r="BS589" s="68"/>
      <c r="BT589" s="68"/>
      <c r="BU589" s="68"/>
      <c r="BV589" s="68"/>
      <c r="BW589" s="68"/>
      <c r="BX589" s="68"/>
      <c r="BY589" s="68"/>
    </row>
    <row r="590" spans="1:77" x14ac:dyDescent="0.25">
      <c r="A590" s="68"/>
      <c r="B590" s="227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  <c r="AF590" s="68"/>
      <c r="AG590" s="68"/>
      <c r="AH590" s="68"/>
      <c r="AI590" s="68"/>
      <c r="AJ590" s="68"/>
      <c r="AK590" s="68"/>
      <c r="AL590" s="68"/>
      <c r="AM590" s="68"/>
      <c r="AN590" s="68"/>
      <c r="AO590" s="68"/>
      <c r="AP590" s="68"/>
      <c r="AQ590" s="68"/>
      <c r="AR590" s="68"/>
      <c r="AS590" s="68"/>
      <c r="AT590" s="68"/>
      <c r="AU590" s="68"/>
      <c r="AV590" s="68"/>
      <c r="AW590" s="68"/>
      <c r="AX590" s="68"/>
      <c r="AY590" s="68"/>
      <c r="AZ590" s="68"/>
      <c r="BA590" s="68"/>
      <c r="BB590" s="68"/>
      <c r="BC590" s="68"/>
      <c r="BD590" s="68"/>
      <c r="BE590" s="68"/>
      <c r="BF590" s="68"/>
      <c r="BG590" s="68"/>
      <c r="BH590" s="68"/>
      <c r="BI590" s="68"/>
      <c r="BJ590" s="68"/>
      <c r="BK590" s="68"/>
      <c r="BL590" s="68"/>
      <c r="BM590" s="68"/>
      <c r="BN590" s="68"/>
      <c r="BO590" s="68"/>
      <c r="BP590" s="68"/>
      <c r="BQ590" s="68"/>
      <c r="BR590" s="68"/>
      <c r="BS590" s="68"/>
      <c r="BT590" s="68"/>
      <c r="BU590" s="68"/>
      <c r="BV590" s="68"/>
      <c r="BW590" s="68"/>
      <c r="BX590" s="68"/>
      <c r="BY590" s="68"/>
    </row>
    <row r="591" spans="1:77" x14ac:dyDescent="0.25">
      <c r="A591" s="68"/>
      <c r="B591" s="22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  <c r="AF591" s="68"/>
      <c r="AG591" s="68"/>
      <c r="AH591" s="68"/>
      <c r="AI591" s="68"/>
      <c r="AJ591" s="68"/>
      <c r="AK591" s="68"/>
      <c r="AL591" s="68"/>
      <c r="AM591" s="68"/>
      <c r="AN591" s="68"/>
      <c r="AO591" s="68"/>
      <c r="AP591" s="68"/>
      <c r="AQ591" s="68"/>
      <c r="AR591" s="68"/>
      <c r="AS591" s="68"/>
      <c r="AT591" s="68"/>
      <c r="AU591" s="68"/>
      <c r="AV591" s="68"/>
      <c r="AW591" s="68"/>
      <c r="AX591" s="68"/>
      <c r="AY591" s="68"/>
      <c r="AZ591" s="68"/>
      <c r="BA591" s="68"/>
      <c r="BB591" s="68"/>
      <c r="BC591" s="68"/>
      <c r="BD591" s="68"/>
      <c r="BE591" s="68"/>
      <c r="BF591" s="68"/>
      <c r="BG591" s="68"/>
      <c r="BH591" s="68"/>
      <c r="BI591" s="68"/>
      <c r="BJ591" s="68"/>
      <c r="BK591" s="68"/>
      <c r="BL591" s="68"/>
      <c r="BM591" s="68"/>
      <c r="BN591" s="68"/>
      <c r="BO591" s="68"/>
      <c r="BP591" s="68"/>
      <c r="BQ591" s="68"/>
      <c r="BR591" s="68"/>
      <c r="BS591" s="68"/>
      <c r="BT591" s="68"/>
      <c r="BU591" s="68"/>
      <c r="BV591" s="68"/>
      <c r="BW591" s="68"/>
      <c r="BX591" s="68"/>
      <c r="BY591" s="68"/>
    </row>
    <row r="592" spans="1:77" x14ac:dyDescent="0.25">
      <c r="A592" s="68"/>
      <c r="B592" s="227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  <c r="AF592" s="68"/>
      <c r="AG592" s="68"/>
      <c r="AH592" s="68"/>
      <c r="AI592" s="68"/>
      <c r="AJ592" s="68"/>
      <c r="AK592" s="68"/>
      <c r="AL592" s="68"/>
      <c r="AM592" s="68"/>
      <c r="AN592" s="68"/>
      <c r="AO592" s="68"/>
      <c r="AP592" s="68"/>
      <c r="AQ592" s="68"/>
      <c r="AR592" s="68"/>
      <c r="AS592" s="68"/>
      <c r="AT592" s="68"/>
      <c r="AU592" s="68"/>
      <c r="AV592" s="68"/>
      <c r="AW592" s="68"/>
      <c r="AX592" s="68"/>
      <c r="AY592" s="68"/>
      <c r="AZ592" s="68"/>
      <c r="BA592" s="68"/>
      <c r="BB592" s="68"/>
      <c r="BC592" s="68"/>
      <c r="BD592" s="68"/>
      <c r="BE592" s="68"/>
      <c r="BF592" s="68"/>
      <c r="BG592" s="68"/>
      <c r="BH592" s="68"/>
      <c r="BI592" s="68"/>
      <c r="BJ592" s="68"/>
      <c r="BK592" s="68"/>
      <c r="BL592" s="68"/>
      <c r="BM592" s="68"/>
      <c r="BN592" s="68"/>
      <c r="BO592" s="68"/>
      <c r="BP592" s="68"/>
      <c r="BQ592" s="68"/>
      <c r="BR592" s="68"/>
      <c r="BS592" s="68"/>
      <c r="BT592" s="68"/>
      <c r="BU592" s="68"/>
      <c r="BV592" s="68"/>
      <c r="BW592" s="68"/>
      <c r="BX592" s="68"/>
      <c r="BY592" s="68"/>
    </row>
    <row r="593" spans="1:77" x14ac:dyDescent="0.25">
      <c r="A593" s="68"/>
      <c r="B593" s="227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  <c r="AF593" s="68"/>
      <c r="AG593" s="68"/>
      <c r="AH593" s="68"/>
      <c r="AI593" s="68"/>
      <c r="AJ593" s="68"/>
      <c r="AK593" s="68"/>
      <c r="AL593" s="68"/>
      <c r="AM593" s="68"/>
      <c r="AN593" s="68"/>
      <c r="AO593" s="68"/>
      <c r="AP593" s="68"/>
      <c r="AQ593" s="68"/>
      <c r="AR593" s="68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8"/>
      <c r="BG593" s="68"/>
      <c r="BH593" s="68"/>
      <c r="BI593" s="68"/>
      <c r="BJ593" s="68"/>
      <c r="BK593" s="68"/>
      <c r="BL593" s="68"/>
      <c r="BM593" s="68"/>
      <c r="BN593" s="68"/>
      <c r="BO593" s="68"/>
      <c r="BP593" s="68"/>
      <c r="BQ593" s="68"/>
      <c r="BR593" s="68"/>
      <c r="BS593" s="68"/>
      <c r="BT593" s="68"/>
      <c r="BU593" s="68"/>
      <c r="BV593" s="68"/>
      <c r="BW593" s="68"/>
      <c r="BX593" s="68"/>
      <c r="BY593" s="68"/>
    </row>
    <row r="594" spans="1:77" x14ac:dyDescent="0.25">
      <c r="A594" s="68"/>
      <c r="B594" s="227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  <c r="AF594" s="68"/>
      <c r="AG594" s="68"/>
      <c r="AH594" s="68"/>
      <c r="AI594" s="68"/>
      <c r="AJ594" s="68"/>
      <c r="AK594" s="68"/>
      <c r="AL594" s="68"/>
      <c r="AM594" s="68"/>
      <c r="AN594" s="68"/>
      <c r="AO594" s="68"/>
      <c r="AP594" s="68"/>
      <c r="AQ594" s="68"/>
      <c r="AR594" s="68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8"/>
      <c r="BG594" s="68"/>
      <c r="BH594" s="68"/>
      <c r="BI594" s="68"/>
      <c r="BJ594" s="68"/>
      <c r="BK594" s="68"/>
      <c r="BL594" s="68"/>
      <c r="BM594" s="68"/>
      <c r="BN594" s="68"/>
      <c r="BO594" s="68"/>
      <c r="BP594" s="68"/>
      <c r="BQ594" s="68"/>
      <c r="BR594" s="68"/>
      <c r="BS594" s="68"/>
      <c r="BT594" s="68"/>
      <c r="BU594" s="68"/>
      <c r="BV594" s="68"/>
      <c r="BW594" s="68"/>
      <c r="BX594" s="68"/>
      <c r="BY594" s="68"/>
    </row>
    <row r="595" spans="1:77" x14ac:dyDescent="0.25">
      <c r="A595" s="68"/>
      <c r="B595" s="227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  <c r="AF595" s="68"/>
      <c r="AG595" s="68"/>
      <c r="AH595" s="68"/>
      <c r="AI595" s="68"/>
      <c r="AJ595" s="68"/>
      <c r="AK595" s="68"/>
      <c r="AL595" s="68"/>
      <c r="AM595" s="68"/>
      <c r="AN595" s="68"/>
      <c r="AO595" s="68"/>
      <c r="AP595" s="68"/>
      <c r="AQ595" s="68"/>
      <c r="AR595" s="68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8"/>
      <c r="BG595" s="68"/>
      <c r="BH595" s="68"/>
      <c r="BI595" s="68"/>
      <c r="BJ595" s="68"/>
      <c r="BK595" s="68"/>
      <c r="BL595" s="68"/>
      <c r="BM595" s="68"/>
      <c r="BN595" s="68"/>
      <c r="BO595" s="68"/>
      <c r="BP595" s="68"/>
      <c r="BQ595" s="68"/>
      <c r="BR595" s="68"/>
      <c r="BS595" s="68"/>
      <c r="BT595" s="68"/>
      <c r="BU595" s="68"/>
      <c r="BV595" s="68"/>
      <c r="BW595" s="68"/>
      <c r="BX595" s="68"/>
      <c r="BY595" s="68"/>
    </row>
    <row r="596" spans="1:77" x14ac:dyDescent="0.25">
      <c r="A596" s="68"/>
      <c r="B596" s="227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  <c r="AF596" s="68"/>
      <c r="AG596" s="68"/>
      <c r="AH596" s="68"/>
      <c r="AI596" s="68"/>
      <c r="AJ596" s="68"/>
      <c r="AK596" s="68"/>
      <c r="AL596" s="68"/>
      <c r="AM596" s="68"/>
      <c r="AN596" s="68"/>
      <c r="AO596" s="68"/>
      <c r="AP596" s="68"/>
      <c r="AQ596" s="68"/>
      <c r="AR596" s="68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8"/>
      <c r="BG596" s="68"/>
      <c r="BH596" s="68"/>
      <c r="BI596" s="68"/>
      <c r="BJ596" s="68"/>
      <c r="BK596" s="68"/>
      <c r="BL596" s="68"/>
      <c r="BM596" s="68"/>
      <c r="BN596" s="68"/>
      <c r="BO596" s="68"/>
      <c r="BP596" s="68"/>
      <c r="BQ596" s="68"/>
      <c r="BR596" s="68"/>
      <c r="BS596" s="68"/>
      <c r="BT596" s="68"/>
      <c r="BU596" s="68"/>
      <c r="BV596" s="68"/>
      <c r="BW596" s="68"/>
      <c r="BX596" s="68"/>
      <c r="BY596" s="68"/>
    </row>
    <row r="597" spans="1:77" x14ac:dyDescent="0.25">
      <c r="A597" s="68"/>
      <c r="B597" s="227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  <c r="AF597" s="68"/>
      <c r="AG597" s="68"/>
      <c r="AH597" s="68"/>
      <c r="AI597" s="68"/>
      <c r="AJ597" s="68"/>
      <c r="AK597" s="68"/>
      <c r="AL597" s="68"/>
      <c r="AM597" s="68"/>
      <c r="AN597" s="68"/>
      <c r="AO597" s="68"/>
      <c r="AP597" s="68"/>
      <c r="AQ597" s="68"/>
      <c r="AR597" s="68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8"/>
      <c r="BG597" s="68"/>
      <c r="BH597" s="68"/>
      <c r="BI597" s="68"/>
      <c r="BJ597" s="68"/>
      <c r="BK597" s="68"/>
      <c r="BL597" s="68"/>
      <c r="BM597" s="68"/>
      <c r="BN597" s="68"/>
      <c r="BO597" s="68"/>
      <c r="BP597" s="68"/>
      <c r="BQ597" s="68"/>
      <c r="BR597" s="68"/>
      <c r="BS597" s="68"/>
      <c r="BT597" s="68"/>
      <c r="BU597" s="68"/>
      <c r="BV597" s="68"/>
      <c r="BW597" s="68"/>
      <c r="BX597" s="68"/>
      <c r="BY597" s="68"/>
    </row>
    <row r="598" spans="1:77" x14ac:dyDescent="0.25">
      <c r="A598" s="68"/>
      <c r="B598" s="227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  <c r="AF598" s="68"/>
      <c r="AG598" s="68"/>
      <c r="AH598" s="68"/>
      <c r="AI598" s="68"/>
      <c r="AJ598" s="68"/>
      <c r="AK598" s="68"/>
      <c r="AL598" s="68"/>
      <c r="AM598" s="68"/>
      <c r="AN598" s="68"/>
      <c r="AO598" s="68"/>
      <c r="AP598" s="68"/>
      <c r="AQ598" s="68"/>
      <c r="AR598" s="68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8"/>
      <c r="BG598" s="68"/>
      <c r="BH598" s="68"/>
      <c r="BI598" s="68"/>
      <c r="BJ598" s="68"/>
      <c r="BK598" s="68"/>
      <c r="BL598" s="68"/>
      <c r="BM598" s="68"/>
      <c r="BN598" s="68"/>
      <c r="BO598" s="68"/>
      <c r="BP598" s="68"/>
      <c r="BQ598" s="68"/>
      <c r="BR598" s="68"/>
      <c r="BS598" s="68"/>
      <c r="BT598" s="68"/>
      <c r="BU598" s="68"/>
      <c r="BV598" s="68"/>
      <c r="BW598" s="68"/>
      <c r="BX598" s="68"/>
      <c r="BY598" s="68"/>
    </row>
    <row r="599" spans="1:77" x14ac:dyDescent="0.25">
      <c r="A599" s="68"/>
      <c r="B599" s="227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  <c r="AF599" s="68"/>
      <c r="AG599" s="68"/>
      <c r="AH599" s="68"/>
      <c r="AI599" s="68"/>
      <c r="AJ599" s="68"/>
      <c r="AK599" s="68"/>
      <c r="AL599" s="68"/>
      <c r="AM599" s="68"/>
      <c r="AN599" s="68"/>
      <c r="AO599" s="68"/>
      <c r="AP599" s="68"/>
      <c r="AQ599" s="68"/>
      <c r="AR599" s="68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8"/>
      <c r="BG599" s="68"/>
      <c r="BH599" s="68"/>
      <c r="BI599" s="68"/>
      <c r="BJ599" s="68"/>
      <c r="BK599" s="68"/>
      <c r="BL599" s="68"/>
      <c r="BM599" s="68"/>
      <c r="BN599" s="68"/>
      <c r="BO599" s="68"/>
      <c r="BP599" s="68"/>
      <c r="BQ599" s="68"/>
      <c r="BR599" s="68"/>
      <c r="BS599" s="68"/>
      <c r="BT599" s="68"/>
      <c r="BU599" s="68"/>
      <c r="BV599" s="68"/>
      <c r="BW599" s="68"/>
      <c r="BX599" s="68"/>
      <c r="BY599" s="68"/>
    </row>
    <row r="600" spans="1:77" x14ac:dyDescent="0.25">
      <c r="A600" s="68"/>
      <c r="B600" s="227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  <c r="AF600" s="68"/>
      <c r="AG600" s="68"/>
      <c r="AH600" s="68"/>
      <c r="AI600" s="68"/>
      <c r="AJ600" s="68"/>
      <c r="AK600" s="68"/>
      <c r="AL600" s="68"/>
      <c r="AM600" s="68"/>
      <c r="AN600" s="68"/>
      <c r="AO600" s="68"/>
      <c r="AP600" s="68"/>
      <c r="AQ600" s="68"/>
      <c r="AR600" s="68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8"/>
      <c r="BG600" s="68"/>
      <c r="BH600" s="68"/>
      <c r="BI600" s="68"/>
      <c r="BJ600" s="68"/>
      <c r="BK600" s="68"/>
      <c r="BL600" s="68"/>
      <c r="BM600" s="68"/>
      <c r="BN600" s="68"/>
      <c r="BO600" s="68"/>
      <c r="BP600" s="68"/>
      <c r="BQ600" s="68"/>
      <c r="BR600" s="68"/>
      <c r="BS600" s="68"/>
      <c r="BT600" s="68"/>
      <c r="BU600" s="68"/>
      <c r="BV600" s="68"/>
      <c r="BW600" s="68"/>
      <c r="BX600" s="68"/>
      <c r="BY600" s="68"/>
    </row>
    <row r="601" spans="1:77" x14ac:dyDescent="0.25">
      <c r="A601" s="68"/>
      <c r="B601" s="227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  <c r="AF601" s="68"/>
      <c r="AG601" s="68"/>
      <c r="AH601" s="68"/>
      <c r="AI601" s="68"/>
      <c r="AJ601" s="68"/>
      <c r="AK601" s="68"/>
      <c r="AL601" s="68"/>
      <c r="AM601" s="68"/>
      <c r="AN601" s="68"/>
      <c r="AO601" s="68"/>
      <c r="AP601" s="68"/>
      <c r="AQ601" s="68"/>
      <c r="AR601" s="68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8"/>
      <c r="BG601" s="68"/>
      <c r="BH601" s="68"/>
      <c r="BI601" s="68"/>
      <c r="BJ601" s="68"/>
      <c r="BK601" s="68"/>
      <c r="BL601" s="68"/>
      <c r="BM601" s="68"/>
      <c r="BN601" s="68"/>
      <c r="BO601" s="68"/>
      <c r="BP601" s="68"/>
      <c r="BQ601" s="68"/>
      <c r="BR601" s="68"/>
      <c r="BS601" s="68"/>
      <c r="BT601" s="68"/>
      <c r="BU601" s="68"/>
      <c r="BV601" s="68"/>
      <c r="BW601" s="68"/>
      <c r="BX601" s="68"/>
      <c r="BY601" s="68"/>
    </row>
    <row r="602" spans="1:77" x14ac:dyDescent="0.25">
      <c r="A602" s="68"/>
      <c r="B602" s="227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  <c r="AF602" s="68"/>
      <c r="AG602" s="68"/>
      <c r="AH602" s="68"/>
      <c r="AI602" s="68"/>
      <c r="AJ602" s="68"/>
      <c r="AK602" s="68"/>
      <c r="AL602" s="68"/>
      <c r="AM602" s="68"/>
      <c r="AN602" s="68"/>
      <c r="AO602" s="68"/>
      <c r="AP602" s="68"/>
      <c r="AQ602" s="68"/>
      <c r="AR602" s="68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8"/>
      <c r="BG602" s="68"/>
      <c r="BH602" s="68"/>
      <c r="BI602" s="68"/>
      <c r="BJ602" s="68"/>
      <c r="BK602" s="68"/>
      <c r="BL602" s="68"/>
      <c r="BM602" s="68"/>
      <c r="BN602" s="68"/>
      <c r="BO602" s="68"/>
      <c r="BP602" s="68"/>
      <c r="BQ602" s="68"/>
      <c r="BR602" s="68"/>
      <c r="BS602" s="68"/>
      <c r="BT602" s="68"/>
      <c r="BU602" s="68"/>
      <c r="BV602" s="68"/>
      <c r="BW602" s="68"/>
      <c r="BX602" s="68"/>
      <c r="BY602" s="68"/>
    </row>
    <row r="603" spans="1:77" x14ac:dyDescent="0.25">
      <c r="A603" s="68"/>
      <c r="B603" s="227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  <c r="AF603" s="68"/>
      <c r="AG603" s="68"/>
      <c r="AH603" s="68"/>
      <c r="AI603" s="68"/>
      <c r="AJ603" s="68"/>
      <c r="AK603" s="68"/>
      <c r="AL603" s="68"/>
      <c r="AM603" s="68"/>
      <c r="AN603" s="68"/>
      <c r="AO603" s="68"/>
      <c r="AP603" s="68"/>
      <c r="AQ603" s="68"/>
      <c r="AR603" s="68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8"/>
      <c r="BG603" s="68"/>
      <c r="BH603" s="68"/>
      <c r="BI603" s="68"/>
      <c r="BJ603" s="68"/>
      <c r="BK603" s="68"/>
      <c r="BL603" s="68"/>
      <c r="BM603" s="68"/>
      <c r="BN603" s="68"/>
      <c r="BO603" s="68"/>
      <c r="BP603" s="68"/>
      <c r="BQ603" s="68"/>
      <c r="BR603" s="68"/>
      <c r="BS603" s="68"/>
      <c r="BT603" s="68"/>
      <c r="BU603" s="68"/>
      <c r="BV603" s="68"/>
      <c r="BW603" s="68"/>
      <c r="BX603" s="68"/>
      <c r="BY603" s="68"/>
    </row>
    <row r="604" spans="1:77" x14ac:dyDescent="0.25">
      <c r="A604" s="68"/>
      <c r="B604" s="22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  <c r="AF604" s="68"/>
      <c r="AG604" s="68"/>
      <c r="AH604" s="68"/>
      <c r="AI604" s="68"/>
      <c r="AJ604" s="68"/>
      <c r="AK604" s="68"/>
      <c r="AL604" s="68"/>
      <c r="AM604" s="68"/>
      <c r="AN604" s="68"/>
      <c r="AO604" s="68"/>
      <c r="AP604" s="68"/>
      <c r="AQ604" s="68"/>
      <c r="AR604" s="68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8"/>
      <c r="BG604" s="68"/>
      <c r="BH604" s="68"/>
      <c r="BI604" s="68"/>
      <c r="BJ604" s="68"/>
      <c r="BK604" s="68"/>
      <c r="BL604" s="68"/>
      <c r="BM604" s="68"/>
      <c r="BN604" s="68"/>
      <c r="BO604" s="68"/>
      <c r="BP604" s="68"/>
      <c r="BQ604" s="68"/>
      <c r="BR604" s="68"/>
      <c r="BS604" s="68"/>
      <c r="BT604" s="68"/>
      <c r="BU604" s="68"/>
      <c r="BV604" s="68"/>
      <c r="BW604" s="68"/>
      <c r="BX604" s="68"/>
      <c r="BY604" s="68"/>
    </row>
    <row r="605" spans="1:77" x14ac:dyDescent="0.25">
      <c r="A605" s="68"/>
      <c r="B605" s="227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  <c r="AF605" s="68"/>
      <c r="AG605" s="68"/>
      <c r="AH605" s="68"/>
      <c r="AI605" s="68"/>
      <c r="AJ605" s="68"/>
      <c r="AK605" s="68"/>
      <c r="AL605" s="68"/>
      <c r="AM605" s="68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  <c r="BM605" s="68"/>
      <c r="BN605" s="68"/>
      <c r="BO605" s="68"/>
      <c r="BP605" s="68"/>
      <c r="BQ605" s="68"/>
      <c r="BR605" s="68"/>
      <c r="BS605" s="68"/>
      <c r="BT605" s="68"/>
      <c r="BU605" s="68"/>
      <c r="BV605" s="68"/>
      <c r="BW605" s="68"/>
      <c r="BX605" s="68"/>
      <c r="BY605" s="68"/>
    </row>
    <row r="606" spans="1:77" x14ac:dyDescent="0.25">
      <c r="A606" s="68"/>
      <c r="B606" s="227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  <c r="AF606" s="68"/>
      <c r="AG606" s="68"/>
      <c r="AH606" s="68"/>
      <c r="AI606" s="68"/>
      <c r="AJ606" s="68"/>
      <c r="AK606" s="68"/>
      <c r="AL606" s="68"/>
      <c r="AM606" s="68"/>
      <c r="AN606" s="68"/>
      <c r="AO606" s="68"/>
      <c r="AP606" s="68"/>
      <c r="AQ606" s="68"/>
      <c r="AR606" s="68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8"/>
      <c r="BG606" s="68"/>
      <c r="BH606" s="68"/>
      <c r="BI606" s="68"/>
      <c r="BJ606" s="68"/>
      <c r="BK606" s="68"/>
      <c r="BL606" s="68"/>
      <c r="BM606" s="68"/>
      <c r="BN606" s="68"/>
      <c r="BO606" s="68"/>
      <c r="BP606" s="68"/>
      <c r="BQ606" s="68"/>
      <c r="BR606" s="68"/>
      <c r="BS606" s="68"/>
      <c r="BT606" s="68"/>
      <c r="BU606" s="68"/>
      <c r="BV606" s="68"/>
      <c r="BW606" s="68"/>
      <c r="BX606" s="68"/>
      <c r="BY606" s="68"/>
    </row>
    <row r="607" spans="1:77" x14ac:dyDescent="0.25">
      <c r="A607" s="68"/>
      <c r="B607" s="227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  <c r="AF607" s="68"/>
      <c r="AG607" s="68"/>
      <c r="AH607" s="68"/>
      <c r="AI607" s="68"/>
      <c r="AJ607" s="68"/>
      <c r="AK607" s="68"/>
      <c r="AL607" s="68"/>
      <c r="AM607" s="68"/>
      <c r="AN607" s="68"/>
      <c r="AO607" s="68"/>
      <c r="AP607" s="68"/>
      <c r="AQ607" s="68"/>
      <c r="AR607" s="68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8"/>
      <c r="BG607" s="68"/>
      <c r="BH607" s="68"/>
      <c r="BI607" s="68"/>
      <c r="BJ607" s="68"/>
      <c r="BK607" s="68"/>
      <c r="BL607" s="68"/>
      <c r="BM607" s="68"/>
      <c r="BN607" s="68"/>
      <c r="BO607" s="68"/>
      <c r="BP607" s="68"/>
      <c r="BQ607" s="68"/>
      <c r="BR607" s="68"/>
      <c r="BS607" s="68"/>
      <c r="BT607" s="68"/>
      <c r="BU607" s="68"/>
      <c r="BV607" s="68"/>
      <c r="BW607" s="68"/>
      <c r="BX607" s="68"/>
      <c r="BY607" s="68"/>
    </row>
    <row r="608" spans="1:77" x14ac:dyDescent="0.25">
      <c r="A608" s="68"/>
      <c r="B608" s="227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  <c r="AF608" s="68"/>
      <c r="AG608" s="68"/>
      <c r="AH608" s="68"/>
      <c r="AI608" s="68"/>
      <c r="AJ608" s="68"/>
      <c r="AK608" s="68"/>
      <c r="AL608" s="68"/>
      <c r="AM608" s="68"/>
      <c r="AN608" s="68"/>
      <c r="AO608" s="68"/>
      <c r="AP608" s="68"/>
      <c r="AQ608" s="68"/>
      <c r="AR608" s="68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8"/>
      <c r="BG608" s="68"/>
      <c r="BH608" s="68"/>
      <c r="BI608" s="68"/>
      <c r="BJ608" s="68"/>
      <c r="BK608" s="68"/>
      <c r="BL608" s="68"/>
      <c r="BM608" s="68"/>
      <c r="BN608" s="68"/>
      <c r="BO608" s="68"/>
      <c r="BP608" s="68"/>
      <c r="BQ608" s="68"/>
      <c r="BR608" s="68"/>
      <c r="BS608" s="68"/>
      <c r="BT608" s="68"/>
      <c r="BU608" s="68"/>
      <c r="BV608" s="68"/>
      <c r="BW608" s="68"/>
      <c r="BX608" s="68"/>
      <c r="BY608" s="68"/>
    </row>
    <row r="609" spans="1:77" x14ac:dyDescent="0.25">
      <c r="A609" s="68"/>
      <c r="B609" s="227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  <c r="AF609" s="68"/>
      <c r="AG609" s="68"/>
      <c r="AH609" s="68"/>
      <c r="AI609" s="68"/>
      <c r="AJ609" s="68"/>
      <c r="AK609" s="68"/>
      <c r="AL609" s="68"/>
      <c r="AM609" s="68"/>
      <c r="AN609" s="68"/>
      <c r="AO609" s="68"/>
      <c r="AP609" s="68"/>
      <c r="AQ609" s="68"/>
      <c r="AR609" s="68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8"/>
      <c r="BG609" s="68"/>
      <c r="BH609" s="68"/>
      <c r="BI609" s="68"/>
      <c r="BJ609" s="68"/>
      <c r="BK609" s="68"/>
      <c r="BL609" s="68"/>
      <c r="BM609" s="68"/>
      <c r="BN609" s="68"/>
      <c r="BO609" s="68"/>
      <c r="BP609" s="68"/>
      <c r="BQ609" s="68"/>
      <c r="BR609" s="68"/>
      <c r="BS609" s="68"/>
      <c r="BT609" s="68"/>
      <c r="BU609" s="68"/>
      <c r="BV609" s="68"/>
      <c r="BW609" s="68"/>
      <c r="BX609" s="68"/>
      <c r="BY609" s="68"/>
    </row>
    <row r="610" spans="1:77" x14ac:dyDescent="0.25">
      <c r="A610" s="68"/>
      <c r="B610" s="227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  <c r="AF610" s="68"/>
      <c r="AG610" s="68"/>
      <c r="AH610" s="68"/>
      <c r="AI610" s="68"/>
      <c r="AJ610" s="68"/>
      <c r="AK610" s="68"/>
      <c r="AL610" s="68"/>
      <c r="AM610" s="68"/>
      <c r="AN610" s="68"/>
      <c r="AO610" s="68"/>
      <c r="AP610" s="68"/>
      <c r="AQ610" s="68"/>
      <c r="AR610" s="68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8"/>
      <c r="BG610" s="68"/>
      <c r="BH610" s="68"/>
      <c r="BI610" s="68"/>
      <c r="BJ610" s="68"/>
      <c r="BK610" s="68"/>
      <c r="BL610" s="68"/>
      <c r="BM610" s="68"/>
      <c r="BN610" s="68"/>
      <c r="BO610" s="68"/>
      <c r="BP610" s="68"/>
      <c r="BQ610" s="68"/>
      <c r="BR610" s="68"/>
      <c r="BS610" s="68"/>
      <c r="BT610" s="68"/>
      <c r="BU610" s="68"/>
      <c r="BV610" s="68"/>
      <c r="BW610" s="68"/>
      <c r="BX610" s="68"/>
      <c r="BY610" s="68"/>
    </row>
    <row r="611" spans="1:77" x14ac:dyDescent="0.25">
      <c r="A611" s="68"/>
      <c r="B611" s="227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  <c r="AF611" s="68"/>
      <c r="AG611" s="68"/>
      <c r="AH611" s="68"/>
      <c r="AI611" s="68"/>
      <c r="AJ611" s="68"/>
      <c r="AK611" s="68"/>
      <c r="AL611" s="68"/>
      <c r="AM611" s="68"/>
      <c r="AN611" s="68"/>
      <c r="AO611" s="68"/>
      <c r="AP611" s="68"/>
      <c r="AQ611" s="68"/>
      <c r="AR611" s="68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8"/>
      <c r="BG611" s="68"/>
      <c r="BH611" s="68"/>
      <c r="BI611" s="68"/>
      <c r="BJ611" s="68"/>
      <c r="BK611" s="68"/>
      <c r="BL611" s="68"/>
      <c r="BM611" s="68"/>
      <c r="BN611" s="68"/>
      <c r="BO611" s="68"/>
      <c r="BP611" s="68"/>
      <c r="BQ611" s="68"/>
      <c r="BR611" s="68"/>
      <c r="BS611" s="68"/>
      <c r="BT611" s="68"/>
      <c r="BU611" s="68"/>
      <c r="BV611" s="68"/>
      <c r="BW611" s="68"/>
      <c r="BX611" s="68"/>
      <c r="BY611" s="68"/>
    </row>
    <row r="612" spans="1:77" x14ac:dyDescent="0.25">
      <c r="A612" s="68"/>
      <c r="B612" s="227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  <c r="AF612" s="68"/>
      <c r="AG612" s="68"/>
      <c r="AH612" s="68"/>
      <c r="AI612" s="68"/>
      <c r="AJ612" s="68"/>
      <c r="AK612" s="68"/>
      <c r="AL612" s="68"/>
      <c r="AM612" s="68"/>
      <c r="AN612" s="68"/>
      <c r="AO612" s="68"/>
      <c r="AP612" s="68"/>
      <c r="AQ612" s="68"/>
      <c r="AR612" s="68"/>
      <c r="AS612" s="68"/>
      <c r="AT612" s="68"/>
      <c r="AU612" s="68"/>
      <c r="AV612" s="68"/>
      <c r="AW612" s="68"/>
      <c r="AX612" s="68"/>
      <c r="AY612" s="68"/>
      <c r="AZ612" s="68"/>
      <c r="BA612" s="68"/>
      <c r="BB612" s="68"/>
      <c r="BC612" s="68"/>
      <c r="BD612" s="68"/>
      <c r="BE612" s="68"/>
      <c r="BF612" s="68"/>
      <c r="BG612" s="68"/>
      <c r="BH612" s="68"/>
      <c r="BI612" s="68"/>
      <c r="BJ612" s="68"/>
      <c r="BK612" s="68"/>
      <c r="BL612" s="68"/>
      <c r="BM612" s="68"/>
      <c r="BN612" s="68"/>
      <c r="BO612" s="68"/>
      <c r="BP612" s="68"/>
      <c r="BQ612" s="68"/>
      <c r="BR612" s="68"/>
      <c r="BS612" s="68"/>
      <c r="BT612" s="68"/>
      <c r="BU612" s="68"/>
      <c r="BV612" s="68"/>
      <c r="BW612" s="68"/>
      <c r="BX612" s="68"/>
      <c r="BY612" s="68"/>
    </row>
    <row r="613" spans="1:77" x14ac:dyDescent="0.25">
      <c r="A613" s="68"/>
      <c r="B613" s="227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  <c r="AF613" s="68"/>
      <c r="AG613" s="68"/>
      <c r="AH613" s="68"/>
      <c r="AI613" s="68"/>
      <c r="AJ613" s="68"/>
      <c r="AK613" s="68"/>
      <c r="AL613" s="68"/>
      <c r="AM613" s="68"/>
      <c r="AN613" s="68"/>
      <c r="AO613" s="68"/>
      <c r="AP613" s="68"/>
      <c r="AQ613" s="68"/>
      <c r="AR613" s="68"/>
      <c r="AS613" s="68"/>
      <c r="AT613" s="68"/>
      <c r="AU613" s="68"/>
      <c r="AV613" s="68"/>
      <c r="AW613" s="68"/>
      <c r="AX613" s="68"/>
      <c r="AY613" s="68"/>
      <c r="AZ613" s="68"/>
      <c r="BA613" s="68"/>
      <c r="BB613" s="68"/>
      <c r="BC613" s="68"/>
      <c r="BD613" s="68"/>
      <c r="BE613" s="68"/>
      <c r="BF613" s="68"/>
      <c r="BG613" s="68"/>
      <c r="BH613" s="68"/>
      <c r="BI613" s="68"/>
      <c r="BJ613" s="68"/>
      <c r="BK613" s="68"/>
      <c r="BL613" s="68"/>
      <c r="BM613" s="68"/>
      <c r="BN613" s="68"/>
      <c r="BO613" s="68"/>
      <c r="BP613" s="68"/>
      <c r="BQ613" s="68"/>
      <c r="BR613" s="68"/>
      <c r="BS613" s="68"/>
      <c r="BT613" s="68"/>
      <c r="BU613" s="68"/>
      <c r="BV613" s="68"/>
      <c r="BW613" s="68"/>
      <c r="BX613" s="68"/>
      <c r="BY613" s="68"/>
    </row>
    <row r="614" spans="1:77" x14ac:dyDescent="0.25">
      <c r="A614" s="68"/>
      <c r="B614" s="227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  <c r="AF614" s="68"/>
      <c r="AG614" s="68"/>
      <c r="AH614" s="68"/>
      <c r="AI614" s="68"/>
      <c r="AJ614" s="68"/>
      <c r="AK614" s="68"/>
      <c r="AL614" s="68"/>
      <c r="AM614" s="68"/>
      <c r="AN614" s="68"/>
      <c r="AO614" s="68"/>
      <c r="AP614" s="68"/>
      <c r="AQ614" s="68"/>
      <c r="AR614" s="68"/>
      <c r="AS614" s="68"/>
      <c r="AT614" s="68"/>
      <c r="AU614" s="68"/>
      <c r="AV614" s="68"/>
      <c r="AW614" s="68"/>
      <c r="AX614" s="68"/>
      <c r="AY614" s="68"/>
      <c r="AZ614" s="68"/>
      <c r="BA614" s="68"/>
      <c r="BB614" s="68"/>
      <c r="BC614" s="68"/>
      <c r="BD614" s="68"/>
      <c r="BE614" s="68"/>
      <c r="BF614" s="68"/>
      <c r="BG614" s="68"/>
      <c r="BH614" s="68"/>
      <c r="BI614" s="68"/>
      <c r="BJ614" s="68"/>
      <c r="BK614" s="68"/>
      <c r="BL614" s="68"/>
      <c r="BM614" s="68"/>
      <c r="BN614" s="68"/>
      <c r="BO614" s="68"/>
      <c r="BP614" s="68"/>
      <c r="BQ614" s="68"/>
      <c r="BR614" s="68"/>
      <c r="BS614" s="68"/>
      <c r="BT614" s="68"/>
      <c r="BU614" s="68"/>
      <c r="BV614" s="68"/>
      <c r="BW614" s="68"/>
      <c r="BX614" s="68"/>
      <c r="BY614" s="68"/>
    </row>
    <row r="615" spans="1:77" x14ac:dyDescent="0.25">
      <c r="A615" s="68"/>
      <c r="B615" s="227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  <c r="AF615" s="68"/>
      <c r="AG615" s="68"/>
      <c r="AH615" s="68"/>
      <c r="AI615" s="68"/>
      <c r="AJ615" s="68"/>
      <c r="AK615" s="68"/>
      <c r="AL615" s="68"/>
      <c r="AM615" s="68"/>
      <c r="AN615" s="68"/>
      <c r="AO615" s="68"/>
      <c r="AP615" s="68"/>
      <c r="AQ615" s="68"/>
      <c r="AR615" s="68"/>
      <c r="AS615" s="68"/>
      <c r="AT615" s="68"/>
      <c r="AU615" s="68"/>
      <c r="AV615" s="68"/>
      <c r="AW615" s="68"/>
      <c r="AX615" s="68"/>
      <c r="AY615" s="68"/>
      <c r="AZ615" s="68"/>
      <c r="BA615" s="68"/>
      <c r="BB615" s="68"/>
      <c r="BC615" s="68"/>
      <c r="BD615" s="68"/>
      <c r="BE615" s="68"/>
      <c r="BF615" s="68"/>
      <c r="BG615" s="68"/>
      <c r="BH615" s="68"/>
      <c r="BI615" s="68"/>
      <c r="BJ615" s="68"/>
      <c r="BK615" s="68"/>
      <c r="BL615" s="68"/>
      <c r="BM615" s="68"/>
      <c r="BN615" s="68"/>
      <c r="BO615" s="68"/>
      <c r="BP615" s="68"/>
      <c r="BQ615" s="68"/>
      <c r="BR615" s="68"/>
      <c r="BS615" s="68"/>
      <c r="BT615" s="68"/>
      <c r="BU615" s="68"/>
      <c r="BV615" s="68"/>
      <c r="BW615" s="68"/>
      <c r="BX615" s="68"/>
      <c r="BY615" s="68"/>
    </row>
    <row r="616" spans="1:77" x14ac:dyDescent="0.25">
      <c r="A616" s="68"/>
      <c r="B616" s="227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  <c r="AF616" s="68"/>
      <c r="AG616" s="68"/>
      <c r="AH616" s="68"/>
      <c r="AI616" s="68"/>
      <c r="AJ616" s="68"/>
      <c r="AK616" s="68"/>
      <c r="AL616" s="68"/>
      <c r="AM616" s="68"/>
      <c r="AN616" s="68"/>
      <c r="AO616" s="68"/>
      <c r="AP616" s="68"/>
      <c r="AQ616" s="68"/>
      <c r="AR616" s="68"/>
      <c r="AS616" s="68"/>
      <c r="AT616" s="68"/>
      <c r="AU616" s="68"/>
      <c r="AV616" s="68"/>
      <c r="AW616" s="68"/>
      <c r="AX616" s="68"/>
      <c r="AY616" s="68"/>
      <c r="AZ616" s="68"/>
      <c r="BA616" s="68"/>
      <c r="BB616" s="68"/>
      <c r="BC616" s="68"/>
      <c r="BD616" s="68"/>
      <c r="BE616" s="68"/>
      <c r="BF616" s="68"/>
      <c r="BG616" s="68"/>
      <c r="BH616" s="68"/>
      <c r="BI616" s="68"/>
      <c r="BJ616" s="68"/>
      <c r="BK616" s="68"/>
      <c r="BL616" s="68"/>
      <c r="BM616" s="68"/>
      <c r="BN616" s="68"/>
      <c r="BO616" s="68"/>
      <c r="BP616" s="68"/>
      <c r="BQ616" s="68"/>
      <c r="BR616" s="68"/>
      <c r="BS616" s="68"/>
      <c r="BT616" s="68"/>
      <c r="BU616" s="68"/>
      <c r="BV616" s="68"/>
      <c r="BW616" s="68"/>
      <c r="BX616" s="68"/>
      <c r="BY616" s="68"/>
    </row>
    <row r="617" spans="1:77" x14ac:dyDescent="0.25">
      <c r="A617" s="68"/>
      <c r="B617" s="22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8"/>
      <c r="AK617" s="68"/>
      <c r="AL617" s="68"/>
      <c r="AM617" s="68"/>
      <c r="AN617" s="68"/>
      <c r="AO617" s="68"/>
      <c r="AP617" s="68"/>
      <c r="AQ617" s="68"/>
      <c r="AR617" s="68"/>
      <c r="AS617" s="68"/>
      <c r="AT617" s="68"/>
      <c r="AU617" s="68"/>
      <c r="AV617" s="68"/>
      <c r="AW617" s="68"/>
      <c r="AX617" s="68"/>
      <c r="AY617" s="68"/>
      <c r="AZ617" s="68"/>
      <c r="BA617" s="68"/>
      <c r="BB617" s="68"/>
      <c r="BC617" s="68"/>
      <c r="BD617" s="68"/>
      <c r="BE617" s="68"/>
      <c r="BF617" s="68"/>
      <c r="BG617" s="68"/>
      <c r="BH617" s="68"/>
      <c r="BI617" s="68"/>
      <c r="BJ617" s="68"/>
      <c r="BK617" s="68"/>
      <c r="BL617" s="68"/>
      <c r="BM617" s="68"/>
      <c r="BN617" s="68"/>
      <c r="BO617" s="68"/>
      <c r="BP617" s="68"/>
      <c r="BQ617" s="68"/>
      <c r="BR617" s="68"/>
      <c r="BS617" s="68"/>
      <c r="BT617" s="68"/>
      <c r="BU617" s="68"/>
      <c r="BV617" s="68"/>
      <c r="BW617" s="68"/>
      <c r="BX617" s="68"/>
      <c r="BY617" s="68"/>
    </row>
    <row r="618" spans="1:77" x14ac:dyDescent="0.25">
      <c r="A618" s="68"/>
      <c r="B618" s="227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  <c r="AF618" s="68"/>
      <c r="AG618" s="68"/>
      <c r="AH618" s="68"/>
      <c r="AI618" s="68"/>
      <c r="AJ618" s="68"/>
      <c r="AK618" s="68"/>
      <c r="AL618" s="68"/>
      <c r="AM618" s="68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  <c r="BM618" s="68"/>
      <c r="BN618" s="68"/>
      <c r="BO618" s="68"/>
      <c r="BP618" s="68"/>
      <c r="BQ618" s="68"/>
      <c r="BR618" s="68"/>
      <c r="BS618" s="68"/>
      <c r="BT618" s="68"/>
      <c r="BU618" s="68"/>
      <c r="BV618" s="68"/>
      <c r="BW618" s="68"/>
      <c r="BX618" s="68"/>
      <c r="BY618" s="68"/>
    </row>
    <row r="619" spans="1:77" x14ac:dyDescent="0.25">
      <c r="A619" s="68"/>
      <c r="B619" s="227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  <c r="AF619" s="68"/>
      <c r="AG619" s="68"/>
      <c r="AH619" s="68"/>
      <c r="AI619" s="68"/>
      <c r="AJ619" s="68"/>
      <c r="AK619" s="68"/>
      <c r="AL619" s="68"/>
      <c r="AM619" s="68"/>
      <c r="AN619" s="68"/>
      <c r="AO619" s="68"/>
      <c r="AP619" s="68"/>
      <c r="AQ619" s="68"/>
      <c r="AR619" s="68"/>
      <c r="AS619" s="68"/>
      <c r="AT619" s="68"/>
      <c r="AU619" s="68"/>
      <c r="AV619" s="68"/>
      <c r="AW619" s="68"/>
      <c r="AX619" s="68"/>
      <c r="AY619" s="68"/>
      <c r="AZ619" s="68"/>
      <c r="BA619" s="68"/>
      <c r="BB619" s="68"/>
      <c r="BC619" s="68"/>
      <c r="BD619" s="68"/>
      <c r="BE619" s="68"/>
      <c r="BF619" s="68"/>
      <c r="BG619" s="68"/>
      <c r="BH619" s="68"/>
      <c r="BI619" s="68"/>
      <c r="BJ619" s="68"/>
      <c r="BK619" s="68"/>
      <c r="BL619" s="68"/>
      <c r="BM619" s="68"/>
      <c r="BN619" s="68"/>
      <c r="BO619" s="68"/>
      <c r="BP619" s="68"/>
      <c r="BQ619" s="68"/>
      <c r="BR619" s="68"/>
      <c r="BS619" s="68"/>
      <c r="BT619" s="68"/>
      <c r="BU619" s="68"/>
      <c r="BV619" s="68"/>
      <c r="BW619" s="68"/>
      <c r="BX619" s="68"/>
      <c r="BY619" s="68"/>
    </row>
    <row r="620" spans="1:77" x14ac:dyDescent="0.25">
      <c r="A620" s="68"/>
      <c r="B620" s="227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  <c r="AF620" s="68"/>
      <c r="AG620" s="68"/>
      <c r="AH620" s="68"/>
      <c r="AI620" s="68"/>
      <c r="AJ620" s="68"/>
      <c r="AK620" s="68"/>
      <c r="AL620" s="68"/>
      <c r="AM620" s="68"/>
      <c r="AN620" s="68"/>
      <c r="AO620" s="68"/>
      <c r="AP620" s="68"/>
      <c r="AQ620" s="68"/>
      <c r="AR620" s="68"/>
      <c r="AS620" s="68"/>
      <c r="AT620" s="68"/>
      <c r="AU620" s="68"/>
      <c r="AV620" s="68"/>
      <c r="AW620" s="68"/>
      <c r="AX620" s="68"/>
      <c r="AY620" s="68"/>
      <c r="AZ620" s="68"/>
      <c r="BA620" s="68"/>
      <c r="BB620" s="68"/>
      <c r="BC620" s="68"/>
      <c r="BD620" s="68"/>
      <c r="BE620" s="68"/>
      <c r="BF620" s="68"/>
      <c r="BG620" s="68"/>
      <c r="BH620" s="68"/>
      <c r="BI620" s="68"/>
      <c r="BJ620" s="68"/>
      <c r="BK620" s="68"/>
      <c r="BL620" s="68"/>
      <c r="BM620" s="68"/>
      <c r="BN620" s="68"/>
      <c r="BO620" s="68"/>
      <c r="BP620" s="68"/>
      <c r="BQ620" s="68"/>
      <c r="BR620" s="68"/>
      <c r="BS620" s="68"/>
      <c r="BT620" s="68"/>
      <c r="BU620" s="68"/>
      <c r="BV620" s="68"/>
      <c r="BW620" s="68"/>
      <c r="BX620" s="68"/>
      <c r="BY620" s="68"/>
    </row>
    <row r="621" spans="1:77" x14ac:dyDescent="0.25">
      <c r="A621" s="68"/>
      <c r="B621" s="227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  <c r="AF621" s="68"/>
      <c r="AG621" s="68"/>
      <c r="AH621" s="68"/>
      <c r="AI621" s="68"/>
      <c r="AJ621" s="68"/>
      <c r="AK621" s="68"/>
      <c r="AL621" s="68"/>
      <c r="AM621" s="68"/>
      <c r="AN621" s="68"/>
      <c r="AO621" s="68"/>
      <c r="AP621" s="68"/>
      <c r="AQ621" s="68"/>
      <c r="AR621" s="68"/>
      <c r="AS621" s="68"/>
      <c r="AT621" s="68"/>
      <c r="AU621" s="68"/>
      <c r="AV621" s="68"/>
      <c r="AW621" s="68"/>
      <c r="AX621" s="68"/>
      <c r="AY621" s="68"/>
      <c r="AZ621" s="68"/>
      <c r="BA621" s="68"/>
      <c r="BB621" s="68"/>
      <c r="BC621" s="68"/>
      <c r="BD621" s="68"/>
      <c r="BE621" s="68"/>
      <c r="BF621" s="68"/>
      <c r="BG621" s="68"/>
      <c r="BH621" s="68"/>
      <c r="BI621" s="68"/>
      <c r="BJ621" s="68"/>
      <c r="BK621" s="68"/>
      <c r="BL621" s="68"/>
      <c r="BM621" s="68"/>
      <c r="BN621" s="68"/>
      <c r="BO621" s="68"/>
      <c r="BP621" s="68"/>
      <c r="BQ621" s="68"/>
      <c r="BR621" s="68"/>
      <c r="BS621" s="68"/>
      <c r="BT621" s="68"/>
      <c r="BU621" s="68"/>
      <c r="BV621" s="68"/>
      <c r="BW621" s="68"/>
      <c r="BX621" s="68"/>
      <c r="BY621" s="68"/>
    </row>
    <row r="622" spans="1:77" x14ac:dyDescent="0.25">
      <c r="A622" s="68"/>
      <c r="B622" s="227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  <c r="AF622" s="68"/>
      <c r="AG622" s="68"/>
      <c r="AH622" s="68"/>
      <c r="AI622" s="68"/>
      <c r="AJ622" s="68"/>
      <c r="AK622" s="68"/>
      <c r="AL622" s="68"/>
      <c r="AM622" s="68"/>
      <c r="AN622" s="68"/>
      <c r="AO622" s="68"/>
      <c r="AP622" s="68"/>
      <c r="AQ622" s="68"/>
      <c r="AR622" s="68"/>
      <c r="AS622" s="68"/>
      <c r="AT622" s="68"/>
      <c r="AU622" s="68"/>
      <c r="AV622" s="68"/>
      <c r="AW622" s="68"/>
      <c r="AX622" s="68"/>
      <c r="AY622" s="68"/>
      <c r="AZ622" s="68"/>
      <c r="BA622" s="68"/>
      <c r="BB622" s="68"/>
      <c r="BC622" s="68"/>
      <c r="BD622" s="68"/>
      <c r="BE622" s="68"/>
      <c r="BF622" s="68"/>
      <c r="BG622" s="68"/>
      <c r="BH622" s="68"/>
      <c r="BI622" s="68"/>
      <c r="BJ622" s="68"/>
      <c r="BK622" s="68"/>
      <c r="BL622" s="68"/>
      <c r="BM622" s="68"/>
      <c r="BN622" s="68"/>
      <c r="BO622" s="68"/>
      <c r="BP622" s="68"/>
      <c r="BQ622" s="68"/>
      <c r="BR622" s="68"/>
      <c r="BS622" s="68"/>
      <c r="BT622" s="68"/>
      <c r="BU622" s="68"/>
      <c r="BV622" s="68"/>
      <c r="BW622" s="68"/>
      <c r="BX622" s="68"/>
      <c r="BY622" s="68"/>
    </row>
    <row r="623" spans="1:77" x14ac:dyDescent="0.25">
      <c r="A623" s="68"/>
      <c r="B623" s="227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  <c r="AF623" s="68"/>
      <c r="AG623" s="68"/>
      <c r="AH623" s="68"/>
      <c r="AI623" s="68"/>
      <c r="AJ623" s="68"/>
      <c r="AK623" s="68"/>
      <c r="AL623" s="68"/>
      <c r="AM623" s="68"/>
      <c r="AN623" s="68"/>
      <c r="AO623" s="68"/>
      <c r="AP623" s="68"/>
      <c r="AQ623" s="68"/>
      <c r="AR623" s="68"/>
      <c r="AS623" s="68"/>
      <c r="AT623" s="68"/>
      <c r="AU623" s="68"/>
      <c r="AV623" s="68"/>
      <c r="AW623" s="68"/>
      <c r="AX623" s="68"/>
      <c r="AY623" s="68"/>
      <c r="AZ623" s="68"/>
      <c r="BA623" s="68"/>
      <c r="BB623" s="68"/>
      <c r="BC623" s="68"/>
      <c r="BD623" s="68"/>
      <c r="BE623" s="68"/>
      <c r="BF623" s="68"/>
      <c r="BG623" s="68"/>
      <c r="BH623" s="68"/>
      <c r="BI623" s="68"/>
      <c r="BJ623" s="68"/>
      <c r="BK623" s="68"/>
      <c r="BL623" s="68"/>
      <c r="BM623" s="68"/>
      <c r="BN623" s="68"/>
      <c r="BO623" s="68"/>
      <c r="BP623" s="68"/>
      <c r="BQ623" s="68"/>
      <c r="BR623" s="68"/>
      <c r="BS623" s="68"/>
      <c r="BT623" s="68"/>
      <c r="BU623" s="68"/>
      <c r="BV623" s="68"/>
      <c r="BW623" s="68"/>
      <c r="BX623" s="68"/>
      <c r="BY623" s="68"/>
    </row>
    <row r="624" spans="1:77" x14ac:dyDescent="0.25">
      <c r="A624" s="68"/>
      <c r="B624" s="227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  <c r="AF624" s="68"/>
      <c r="AG624" s="68"/>
      <c r="AH624" s="68"/>
      <c r="AI624" s="68"/>
      <c r="AJ624" s="68"/>
      <c r="AK624" s="68"/>
      <c r="AL624" s="68"/>
      <c r="AM624" s="68"/>
      <c r="AN624" s="68"/>
      <c r="AO624" s="68"/>
      <c r="AP624" s="68"/>
      <c r="AQ624" s="68"/>
      <c r="AR624" s="68"/>
      <c r="AS624" s="68"/>
      <c r="AT624" s="68"/>
      <c r="AU624" s="68"/>
      <c r="AV624" s="68"/>
      <c r="AW624" s="68"/>
      <c r="AX624" s="68"/>
      <c r="AY624" s="68"/>
      <c r="AZ624" s="68"/>
      <c r="BA624" s="68"/>
      <c r="BB624" s="68"/>
      <c r="BC624" s="68"/>
      <c r="BD624" s="68"/>
      <c r="BE624" s="68"/>
      <c r="BF624" s="68"/>
      <c r="BG624" s="68"/>
      <c r="BH624" s="68"/>
      <c r="BI624" s="68"/>
      <c r="BJ624" s="68"/>
      <c r="BK624" s="68"/>
      <c r="BL624" s="68"/>
      <c r="BM624" s="68"/>
      <c r="BN624" s="68"/>
      <c r="BO624" s="68"/>
      <c r="BP624" s="68"/>
      <c r="BQ624" s="68"/>
      <c r="BR624" s="68"/>
      <c r="BS624" s="68"/>
      <c r="BT624" s="68"/>
      <c r="BU624" s="68"/>
      <c r="BV624" s="68"/>
      <c r="BW624" s="68"/>
      <c r="BX624" s="68"/>
      <c r="BY624" s="68"/>
    </row>
    <row r="625" spans="1:77" x14ac:dyDescent="0.25">
      <c r="A625" s="68"/>
      <c r="B625" s="227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  <c r="AF625" s="68"/>
      <c r="AG625" s="68"/>
      <c r="AH625" s="68"/>
      <c r="AI625" s="68"/>
      <c r="AJ625" s="68"/>
      <c r="AK625" s="68"/>
      <c r="AL625" s="68"/>
      <c r="AM625" s="68"/>
      <c r="AN625" s="68"/>
      <c r="AO625" s="68"/>
      <c r="AP625" s="68"/>
      <c r="AQ625" s="68"/>
      <c r="AR625" s="68"/>
      <c r="AS625" s="68"/>
      <c r="AT625" s="68"/>
      <c r="AU625" s="68"/>
      <c r="AV625" s="68"/>
      <c r="AW625" s="68"/>
      <c r="AX625" s="68"/>
      <c r="AY625" s="68"/>
      <c r="AZ625" s="68"/>
      <c r="BA625" s="68"/>
      <c r="BB625" s="68"/>
      <c r="BC625" s="68"/>
      <c r="BD625" s="68"/>
      <c r="BE625" s="68"/>
      <c r="BF625" s="68"/>
      <c r="BG625" s="68"/>
      <c r="BH625" s="68"/>
      <c r="BI625" s="68"/>
      <c r="BJ625" s="68"/>
      <c r="BK625" s="68"/>
      <c r="BL625" s="68"/>
      <c r="BM625" s="68"/>
      <c r="BN625" s="68"/>
      <c r="BO625" s="68"/>
      <c r="BP625" s="68"/>
      <c r="BQ625" s="68"/>
      <c r="BR625" s="68"/>
      <c r="BS625" s="68"/>
      <c r="BT625" s="68"/>
      <c r="BU625" s="68"/>
      <c r="BV625" s="68"/>
      <c r="BW625" s="68"/>
      <c r="BX625" s="68"/>
      <c r="BY625" s="68"/>
    </row>
    <row r="626" spans="1:77" x14ac:dyDescent="0.25">
      <c r="A626" s="68"/>
      <c r="B626" s="227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  <c r="AF626" s="68"/>
      <c r="AG626" s="68"/>
      <c r="AH626" s="68"/>
      <c r="AI626" s="68"/>
      <c r="AJ626" s="68"/>
      <c r="AK626" s="68"/>
      <c r="AL626" s="68"/>
      <c r="AM626" s="68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  <c r="BM626" s="68"/>
      <c r="BN626" s="68"/>
      <c r="BO626" s="68"/>
      <c r="BP626" s="68"/>
      <c r="BQ626" s="68"/>
      <c r="BR626" s="68"/>
      <c r="BS626" s="68"/>
      <c r="BT626" s="68"/>
      <c r="BU626" s="68"/>
      <c r="BV626" s="68"/>
      <c r="BW626" s="68"/>
      <c r="BX626" s="68"/>
      <c r="BY626" s="68"/>
    </row>
    <row r="627" spans="1:77" x14ac:dyDescent="0.25">
      <c r="A627" s="68"/>
      <c r="B627" s="227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  <c r="AF627" s="68"/>
      <c r="AG627" s="68"/>
      <c r="AH627" s="68"/>
      <c r="AI627" s="68"/>
      <c r="AJ627" s="68"/>
      <c r="AK627" s="68"/>
      <c r="AL627" s="68"/>
      <c r="AM627" s="68"/>
      <c r="AN627" s="68"/>
      <c r="AO627" s="68"/>
      <c r="AP627" s="68"/>
      <c r="AQ627" s="68"/>
      <c r="AR627" s="68"/>
      <c r="AS627" s="68"/>
      <c r="AT627" s="68"/>
      <c r="AU627" s="68"/>
      <c r="AV627" s="68"/>
      <c r="AW627" s="68"/>
      <c r="AX627" s="68"/>
      <c r="AY627" s="68"/>
      <c r="AZ627" s="68"/>
      <c r="BA627" s="68"/>
      <c r="BB627" s="68"/>
      <c r="BC627" s="68"/>
      <c r="BD627" s="68"/>
      <c r="BE627" s="68"/>
      <c r="BF627" s="68"/>
      <c r="BG627" s="68"/>
      <c r="BH627" s="68"/>
      <c r="BI627" s="68"/>
      <c r="BJ627" s="68"/>
      <c r="BK627" s="68"/>
      <c r="BL627" s="68"/>
      <c r="BM627" s="68"/>
      <c r="BN627" s="68"/>
      <c r="BO627" s="68"/>
      <c r="BP627" s="68"/>
      <c r="BQ627" s="68"/>
      <c r="BR627" s="68"/>
      <c r="BS627" s="68"/>
      <c r="BT627" s="68"/>
      <c r="BU627" s="68"/>
      <c r="BV627" s="68"/>
      <c r="BW627" s="68"/>
      <c r="BX627" s="68"/>
      <c r="BY627" s="68"/>
    </row>
    <row r="628" spans="1:77" x14ac:dyDescent="0.25">
      <c r="A628" s="68"/>
      <c r="B628" s="227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  <c r="AF628" s="68"/>
      <c r="AG628" s="68"/>
      <c r="AH628" s="68"/>
      <c r="AI628" s="68"/>
      <c r="AJ628" s="68"/>
      <c r="AK628" s="68"/>
      <c r="AL628" s="68"/>
      <c r="AM628" s="68"/>
      <c r="AN628" s="68"/>
      <c r="AO628" s="68"/>
      <c r="AP628" s="68"/>
      <c r="AQ628" s="68"/>
      <c r="AR628" s="68"/>
      <c r="AS628" s="68"/>
      <c r="AT628" s="68"/>
      <c r="AU628" s="68"/>
      <c r="AV628" s="68"/>
      <c r="AW628" s="68"/>
      <c r="AX628" s="68"/>
      <c r="AY628" s="68"/>
      <c r="AZ628" s="68"/>
      <c r="BA628" s="68"/>
      <c r="BB628" s="68"/>
      <c r="BC628" s="68"/>
      <c r="BD628" s="68"/>
      <c r="BE628" s="68"/>
      <c r="BF628" s="68"/>
      <c r="BG628" s="68"/>
      <c r="BH628" s="68"/>
      <c r="BI628" s="68"/>
      <c r="BJ628" s="68"/>
      <c r="BK628" s="68"/>
      <c r="BL628" s="68"/>
      <c r="BM628" s="68"/>
      <c r="BN628" s="68"/>
      <c r="BO628" s="68"/>
      <c r="BP628" s="68"/>
      <c r="BQ628" s="68"/>
      <c r="BR628" s="68"/>
      <c r="BS628" s="68"/>
      <c r="BT628" s="68"/>
      <c r="BU628" s="68"/>
      <c r="BV628" s="68"/>
      <c r="BW628" s="68"/>
      <c r="BX628" s="68"/>
      <c r="BY628" s="68"/>
    </row>
    <row r="629" spans="1:77" x14ac:dyDescent="0.25">
      <c r="A629" s="68"/>
      <c r="B629" s="227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  <c r="AF629" s="68"/>
      <c r="AG629" s="68"/>
      <c r="AH629" s="68"/>
      <c r="AI629" s="68"/>
      <c r="AJ629" s="68"/>
      <c r="AK629" s="68"/>
      <c r="AL629" s="68"/>
      <c r="AM629" s="68"/>
      <c r="AN629" s="68"/>
      <c r="AO629" s="68"/>
      <c r="AP629" s="68"/>
      <c r="AQ629" s="68"/>
      <c r="AR629" s="68"/>
      <c r="AS629" s="68"/>
      <c r="AT629" s="68"/>
      <c r="AU629" s="68"/>
      <c r="AV629" s="68"/>
      <c r="AW629" s="68"/>
      <c r="AX629" s="68"/>
      <c r="AY629" s="68"/>
      <c r="AZ629" s="68"/>
      <c r="BA629" s="68"/>
      <c r="BB629" s="68"/>
      <c r="BC629" s="68"/>
      <c r="BD629" s="68"/>
      <c r="BE629" s="68"/>
      <c r="BF629" s="68"/>
      <c r="BG629" s="68"/>
      <c r="BH629" s="68"/>
      <c r="BI629" s="68"/>
      <c r="BJ629" s="68"/>
      <c r="BK629" s="68"/>
      <c r="BL629" s="68"/>
      <c r="BM629" s="68"/>
      <c r="BN629" s="68"/>
      <c r="BO629" s="68"/>
      <c r="BP629" s="68"/>
      <c r="BQ629" s="68"/>
      <c r="BR629" s="68"/>
      <c r="BS629" s="68"/>
      <c r="BT629" s="68"/>
      <c r="BU629" s="68"/>
      <c r="BV629" s="68"/>
      <c r="BW629" s="68"/>
      <c r="BX629" s="68"/>
      <c r="BY629" s="68"/>
    </row>
    <row r="630" spans="1:77" x14ac:dyDescent="0.25">
      <c r="A630" s="68"/>
      <c r="B630" s="22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  <c r="AF630" s="68"/>
      <c r="AG630" s="68"/>
      <c r="AH630" s="68"/>
      <c r="AI630" s="68"/>
      <c r="AJ630" s="68"/>
      <c r="AK630" s="68"/>
      <c r="AL630" s="68"/>
      <c r="AM630" s="68"/>
      <c r="AN630" s="68"/>
      <c r="AO630" s="68"/>
      <c r="AP630" s="68"/>
      <c r="AQ630" s="68"/>
      <c r="AR630" s="68"/>
      <c r="AS630" s="68"/>
      <c r="AT630" s="68"/>
      <c r="AU630" s="68"/>
      <c r="AV630" s="68"/>
      <c r="AW630" s="68"/>
      <c r="AX630" s="68"/>
      <c r="AY630" s="68"/>
      <c r="AZ630" s="68"/>
      <c r="BA630" s="68"/>
      <c r="BB630" s="68"/>
      <c r="BC630" s="68"/>
      <c r="BD630" s="68"/>
      <c r="BE630" s="68"/>
      <c r="BF630" s="68"/>
      <c r="BG630" s="68"/>
      <c r="BH630" s="68"/>
      <c r="BI630" s="68"/>
      <c r="BJ630" s="68"/>
      <c r="BK630" s="68"/>
      <c r="BL630" s="68"/>
      <c r="BM630" s="68"/>
      <c r="BN630" s="68"/>
      <c r="BO630" s="68"/>
      <c r="BP630" s="68"/>
      <c r="BQ630" s="68"/>
      <c r="BR630" s="68"/>
      <c r="BS630" s="68"/>
      <c r="BT630" s="68"/>
      <c r="BU630" s="68"/>
      <c r="BV630" s="68"/>
      <c r="BW630" s="68"/>
      <c r="BX630" s="68"/>
      <c r="BY630" s="68"/>
    </row>
    <row r="631" spans="1:77" x14ac:dyDescent="0.25">
      <c r="A631" s="68"/>
      <c r="B631" s="227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</row>
    <row r="632" spans="1:77" x14ac:dyDescent="0.25">
      <c r="A632" s="68"/>
      <c r="B632" s="227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  <c r="AF632" s="68"/>
      <c r="AG632" s="68"/>
      <c r="AH632" s="68"/>
      <c r="AI632" s="68"/>
      <c r="AJ632" s="68"/>
      <c r="AK632" s="68"/>
      <c r="AL632" s="68"/>
      <c r="AM632" s="68"/>
      <c r="AN632" s="68"/>
      <c r="AO632" s="68"/>
      <c r="AP632" s="68"/>
      <c r="AQ632" s="68"/>
      <c r="AR632" s="68"/>
      <c r="AS632" s="68"/>
      <c r="AT632" s="68"/>
      <c r="AU632" s="68"/>
      <c r="AV632" s="68"/>
      <c r="AW632" s="68"/>
      <c r="AX632" s="68"/>
      <c r="AY632" s="68"/>
      <c r="AZ632" s="68"/>
      <c r="BA632" s="68"/>
      <c r="BB632" s="68"/>
      <c r="BC632" s="68"/>
      <c r="BD632" s="68"/>
      <c r="BE632" s="68"/>
      <c r="BF632" s="68"/>
      <c r="BG632" s="68"/>
      <c r="BH632" s="68"/>
      <c r="BI632" s="68"/>
      <c r="BJ632" s="68"/>
      <c r="BK632" s="68"/>
      <c r="BL632" s="68"/>
      <c r="BM632" s="68"/>
      <c r="BN632" s="68"/>
      <c r="BO632" s="68"/>
      <c r="BP632" s="68"/>
      <c r="BQ632" s="68"/>
      <c r="BR632" s="68"/>
      <c r="BS632" s="68"/>
      <c r="BT632" s="68"/>
      <c r="BU632" s="68"/>
      <c r="BV632" s="68"/>
      <c r="BW632" s="68"/>
      <c r="BX632" s="68"/>
      <c r="BY632" s="68"/>
    </row>
    <row r="633" spans="1:77" x14ac:dyDescent="0.25">
      <c r="A633" s="68"/>
      <c r="B633" s="227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  <c r="AF633" s="68"/>
      <c r="AG633" s="68"/>
      <c r="AH633" s="68"/>
      <c r="AI633" s="68"/>
      <c r="AJ633" s="68"/>
      <c r="AK633" s="68"/>
      <c r="AL633" s="68"/>
      <c r="AM633" s="68"/>
      <c r="AN633" s="68"/>
      <c r="AO633" s="68"/>
      <c r="AP633" s="68"/>
      <c r="AQ633" s="68"/>
      <c r="AR633" s="68"/>
      <c r="AS633" s="68"/>
      <c r="AT633" s="68"/>
      <c r="AU633" s="68"/>
      <c r="AV633" s="68"/>
      <c r="AW633" s="68"/>
      <c r="AX633" s="68"/>
      <c r="AY633" s="68"/>
      <c r="AZ633" s="68"/>
      <c r="BA633" s="68"/>
      <c r="BB633" s="68"/>
      <c r="BC633" s="68"/>
      <c r="BD633" s="68"/>
      <c r="BE633" s="68"/>
      <c r="BF633" s="68"/>
      <c r="BG633" s="68"/>
      <c r="BH633" s="68"/>
      <c r="BI633" s="68"/>
      <c r="BJ633" s="68"/>
      <c r="BK633" s="68"/>
      <c r="BL633" s="68"/>
      <c r="BM633" s="68"/>
      <c r="BN633" s="68"/>
      <c r="BO633" s="68"/>
      <c r="BP633" s="68"/>
      <c r="BQ633" s="68"/>
      <c r="BR633" s="68"/>
      <c r="BS633" s="68"/>
      <c r="BT633" s="68"/>
      <c r="BU633" s="68"/>
      <c r="BV633" s="68"/>
      <c r="BW633" s="68"/>
      <c r="BX633" s="68"/>
      <c r="BY633" s="68"/>
    </row>
    <row r="634" spans="1:77" x14ac:dyDescent="0.25">
      <c r="A634" s="68"/>
      <c r="B634" s="227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  <c r="AF634" s="68"/>
      <c r="AG634" s="68"/>
      <c r="AH634" s="68"/>
      <c r="AI634" s="68"/>
      <c r="AJ634" s="68"/>
      <c r="AK634" s="68"/>
      <c r="AL634" s="68"/>
      <c r="AM634" s="68"/>
      <c r="AN634" s="68"/>
      <c r="AO634" s="68"/>
      <c r="AP634" s="68"/>
      <c r="AQ634" s="68"/>
      <c r="AR634" s="68"/>
      <c r="AS634" s="68"/>
      <c r="AT634" s="68"/>
      <c r="AU634" s="68"/>
      <c r="AV634" s="68"/>
      <c r="AW634" s="68"/>
      <c r="AX634" s="68"/>
      <c r="AY634" s="68"/>
      <c r="AZ634" s="68"/>
      <c r="BA634" s="68"/>
      <c r="BB634" s="68"/>
      <c r="BC634" s="68"/>
      <c r="BD634" s="68"/>
      <c r="BE634" s="68"/>
      <c r="BF634" s="68"/>
      <c r="BG634" s="68"/>
      <c r="BH634" s="68"/>
      <c r="BI634" s="68"/>
      <c r="BJ634" s="68"/>
      <c r="BK634" s="68"/>
      <c r="BL634" s="68"/>
      <c r="BM634" s="68"/>
      <c r="BN634" s="68"/>
      <c r="BO634" s="68"/>
      <c r="BP634" s="68"/>
      <c r="BQ634" s="68"/>
      <c r="BR634" s="68"/>
      <c r="BS634" s="68"/>
      <c r="BT634" s="68"/>
      <c r="BU634" s="68"/>
      <c r="BV634" s="68"/>
      <c r="BW634" s="68"/>
      <c r="BX634" s="68"/>
      <c r="BY634" s="68"/>
    </row>
    <row r="635" spans="1:77" x14ac:dyDescent="0.25">
      <c r="A635" s="68"/>
      <c r="B635" s="227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  <c r="AF635" s="68"/>
      <c r="AG635" s="68"/>
      <c r="AH635" s="68"/>
      <c r="AI635" s="68"/>
      <c r="AJ635" s="68"/>
      <c r="AK635" s="68"/>
      <c r="AL635" s="68"/>
      <c r="AM635" s="68"/>
      <c r="AN635" s="68"/>
      <c r="AO635" s="68"/>
      <c r="AP635" s="68"/>
      <c r="AQ635" s="68"/>
      <c r="AR635" s="68"/>
      <c r="AS635" s="68"/>
      <c r="AT635" s="68"/>
      <c r="AU635" s="68"/>
      <c r="AV635" s="68"/>
      <c r="AW635" s="68"/>
      <c r="AX635" s="68"/>
      <c r="AY635" s="68"/>
      <c r="AZ635" s="68"/>
      <c r="BA635" s="68"/>
      <c r="BB635" s="68"/>
      <c r="BC635" s="68"/>
      <c r="BD635" s="68"/>
      <c r="BE635" s="68"/>
      <c r="BF635" s="68"/>
      <c r="BG635" s="68"/>
      <c r="BH635" s="68"/>
      <c r="BI635" s="68"/>
      <c r="BJ635" s="68"/>
      <c r="BK635" s="68"/>
      <c r="BL635" s="68"/>
      <c r="BM635" s="68"/>
      <c r="BN635" s="68"/>
      <c r="BO635" s="68"/>
      <c r="BP635" s="68"/>
      <c r="BQ635" s="68"/>
      <c r="BR635" s="68"/>
      <c r="BS635" s="68"/>
      <c r="BT635" s="68"/>
      <c r="BU635" s="68"/>
      <c r="BV635" s="68"/>
      <c r="BW635" s="68"/>
      <c r="BX635" s="68"/>
      <c r="BY635" s="68"/>
    </row>
    <row r="636" spans="1:77" x14ac:dyDescent="0.25">
      <c r="A636" s="68"/>
      <c r="B636" s="227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  <c r="AF636" s="68"/>
      <c r="AG636" s="68"/>
      <c r="AH636" s="68"/>
      <c r="AI636" s="68"/>
      <c r="AJ636" s="68"/>
      <c r="AK636" s="68"/>
      <c r="AL636" s="68"/>
      <c r="AM636" s="68"/>
      <c r="AN636" s="68"/>
      <c r="AO636" s="68"/>
      <c r="AP636" s="68"/>
      <c r="AQ636" s="68"/>
      <c r="AR636" s="68"/>
      <c r="AS636" s="68"/>
      <c r="AT636" s="68"/>
      <c r="AU636" s="68"/>
      <c r="AV636" s="68"/>
      <c r="AW636" s="68"/>
      <c r="AX636" s="68"/>
      <c r="AY636" s="68"/>
      <c r="AZ636" s="68"/>
      <c r="BA636" s="68"/>
      <c r="BB636" s="68"/>
      <c r="BC636" s="68"/>
      <c r="BD636" s="68"/>
      <c r="BE636" s="68"/>
      <c r="BF636" s="68"/>
      <c r="BG636" s="68"/>
      <c r="BH636" s="68"/>
      <c r="BI636" s="68"/>
      <c r="BJ636" s="68"/>
      <c r="BK636" s="68"/>
      <c r="BL636" s="68"/>
      <c r="BM636" s="68"/>
      <c r="BN636" s="68"/>
      <c r="BO636" s="68"/>
      <c r="BP636" s="68"/>
      <c r="BQ636" s="68"/>
      <c r="BR636" s="68"/>
      <c r="BS636" s="68"/>
      <c r="BT636" s="68"/>
      <c r="BU636" s="68"/>
      <c r="BV636" s="68"/>
      <c r="BW636" s="68"/>
      <c r="BX636" s="68"/>
      <c r="BY636" s="68"/>
    </row>
    <row r="637" spans="1:77" x14ac:dyDescent="0.25">
      <c r="A637" s="68"/>
      <c r="B637" s="227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  <c r="AF637" s="68"/>
      <c r="AG637" s="68"/>
      <c r="AH637" s="68"/>
      <c r="AI637" s="68"/>
      <c r="AJ637" s="68"/>
      <c r="AK637" s="68"/>
      <c r="AL637" s="68"/>
      <c r="AM637" s="68"/>
      <c r="AN637" s="68"/>
      <c r="AO637" s="68"/>
      <c r="AP637" s="68"/>
      <c r="AQ637" s="68"/>
      <c r="AR637" s="68"/>
      <c r="AS637" s="68"/>
      <c r="AT637" s="68"/>
      <c r="AU637" s="68"/>
      <c r="AV637" s="68"/>
      <c r="AW637" s="68"/>
      <c r="AX637" s="68"/>
      <c r="AY637" s="68"/>
      <c r="AZ637" s="68"/>
      <c r="BA637" s="68"/>
      <c r="BB637" s="68"/>
      <c r="BC637" s="68"/>
      <c r="BD637" s="68"/>
      <c r="BE637" s="68"/>
      <c r="BF637" s="68"/>
      <c r="BG637" s="68"/>
      <c r="BH637" s="68"/>
      <c r="BI637" s="68"/>
      <c r="BJ637" s="68"/>
      <c r="BK637" s="68"/>
      <c r="BL637" s="68"/>
      <c r="BM637" s="68"/>
      <c r="BN637" s="68"/>
      <c r="BO637" s="68"/>
      <c r="BP637" s="68"/>
      <c r="BQ637" s="68"/>
      <c r="BR637" s="68"/>
      <c r="BS637" s="68"/>
      <c r="BT637" s="68"/>
      <c r="BU637" s="68"/>
      <c r="BV637" s="68"/>
      <c r="BW637" s="68"/>
      <c r="BX637" s="68"/>
      <c r="BY637" s="68"/>
    </row>
    <row r="638" spans="1:77" x14ac:dyDescent="0.25">
      <c r="A638" s="68"/>
      <c r="B638" s="227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  <c r="AF638" s="68"/>
      <c r="AG638" s="68"/>
      <c r="AH638" s="68"/>
      <c r="AI638" s="68"/>
      <c r="AJ638" s="68"/>
      <c r="AK638" s="68"/>
      <c r="AL638" s="68"/>
      <c r="AM638" s="68"/>
      <c r="AN638" s="68"/>
      <c r="AO638" s="68"/>
      <c r="AP638" s="68"/>
      <c r="AQ638" s="68"/>
      <c r="AR638" s="68"/>
      <c r="AS638" s="68"/>
      <c r="AT638" s="68"/>
      <c r="AU638" s="68"/>
      <c r="AV638" s="68"/>
      <c r="AW638" s="68"/>
      <c r="AX638" s="68"/>
      <c r="AY638" s="68"/>
      <c r="AZ638" s="68"/>
      <c r="BA638" s="68"/>
      <c r="BB638" s="68"/>
      <c r="BC638" s="68"/>
      <c r="BD638" s="68"/>
      <c r="BE638" s="68"/>
      <c r="BF638" s="68"/>
      <c r="BG638" s="68"/>
      <c r="BH638" s="68"/>
      <c r="BI638" s="68"/>
      <c r="BJ638" s="68"/>
      <c r="BK638" s="68"/>
      <c r="BL638" s="68"/>
      <c r="BM638" s="68"/>
      <c r="BN638" s="68"/>
      <c r="BO638" s="68"/>
      <c r="BP638" s="68"/>
      <c r="BQ638" s="68"/>
      <c r="BR638" s="68"/>
      <c r="BS638" s="68"/>
      <c r="BT638" s="68"/>
      <c r="BU638" s="68"/>
      <c r="BV638" s="68"/>
      <c r="BW638" s="68"/>
      <c r="BX638" s="68"/>
      <c r="BY638" s="68"/>
    </row>
    <row r="639" spans="1:77" x14ac:dyDescent="0.25">
      <c r="A639" s="68"/>
      <c r="B639" s="227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  <c r="AF639" s="68"/>
      <c r="AG639" s="68"/>
      <c r="AH639" s="68"/>
      <c r="AI639" s="68"/>
      <c r="AJ639" s="68"/>
      <c r="AK639" s="68"/>
      <c r="AL639" s="68"/>
      <c r="AM639" s="68"/>
      <c r="AN639" s="68"/>
      <c r="AO639" s="68"/>
      <c r="AP639" s="68"/>
      <c r="AQ639" s="68"/>
      <c r="AR639" s="68"/>
      <c r="AS639" s="68"/>
      <c r="AT639" s="68"/>
      <c r="AU639" s="68"/>
      <c r="AV639" s="68"/>
      <c r="AW639" s="68"/>
      <c r="AX639" s="68"/>
      <c r="AY639" s="68"/>
      <c r="AZ639" s="68"/>
      <c r="BA639" s="68"/>
      <c r="BB639" s="68"/>
      <c r="BC639" s="68"/>
      <c r="BD639" s="68"/>
      <c r="BE639" s="68"/>
      <c r="BF639" s="68"/>
      <c r="BG639" s="68"/>
      <c r="BH639" s="68"/>
      <c r="BI639" s="68"/>
      <c r="BJ639" s="68"/>
      <c r="BK639" s="68"/>
      <c r="BL639" s="68"/>
      <c r="BM639" s="68"/>
      <c r="BN639" s="68"/>
      <c r="BO639" s="68"/>
      <c r="BP639" s="68"/>
      <c r="BQ639" s="68"/>
      <c r="BR639" s="68"/>
      <c r="BS639" s="68"/>
      <c r="BT639" s="68"/>
      <c r="BU639" s="68"/>
      <c r="BV639" s="68"/>
      <c r="BW639" s="68"/>
      <c r="BX639" s="68"/>
      <c r="BY639" s="68"/>
    </row>
    <row r="640" spans="1:77" x14ac:dyDescent="0.25">
      <c r="A640" s="68"/>
      <c r="B640" s="227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  <c r="AF640" s="68"/>
      <c r="AG640" s="68"/>
      <c r="AH640" s="68"/>
      <c r="AI640" s="68"/>
      <c r="AJ640" s="68"/>
      <c r="AK640" s="68"/>
      <c r="AL640" s="68"/>
      <c r="AM640" s="68"/>
      <c r="AN640" s="68"/>
      <c r="AO640" s="68"/>
      <c r="AP640" s="68"/>
      <c r="AQ640" s="68"/>
      <c r="AR640" s="68"/>
      <c r="AS640" s="68"/>
      <c r="AT640" s="68"/>
      <c r="AU640" s="68"/>
      <c r="AV640" s="68"/>
      <c r="AW640" s="68"/>
      <c r="AX640" s="68"/>
      <c r="AY640" s="68"/>
      <c r="AZ640" s="68"/>
      <c r="BA640" s="68"/>
      <c r="BB640" s="68"/>
      <c r="BC640" s="68"/>
      <c r="BD640" s="68"/>
      <c r="BE640" s="68"/>
      <c r="BF640" s="68"/>
      <c r="BG640" s="68"/>
      <c r="BH640" s="68"/>
      <c r="BI640" s="68"/>
      <c r="BJ640" s="68"/>
      <c r="BK640" s="68"/>
      <c r="BL640" s="68"/>
      <c r="BM640" s="68"/>
      <c r="BN640" s="68"/>
      <c r="BO640" s="68"/>
      <c r="BP640" s="68"/>
      <c r="BQ640" s="68"/>
      <c r="BR640" s="68"/>
      <c r="BS640" s="68"/>
      <c r="BT640" s="68"/>
      <c r="BU640" s="68"/>
      <c r="BV640" s="68"/>
      <c r="BW640" s="68"/>
      <c r="BX640" s="68"/>
      <c r="BY640" s="68"/>
    </row>
    <row r="641" spans="1:77" x14ac:dyDescent="0.25">
      <c r="A641" s="68"/>
      <c r="B641" s="227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  <c r="AF641" s="68"/>
      <c r="AG641" s="68"/>
      <c r="AH641" s="68"/>
      <c r="AI641" s="68"/>
      <c r="AJ641" s="68"/>
      <c r="AK641" s="68"/>
      <c r="AL641" s="68"/>
      <c r="AM641" s="68"/>
      <c r="AN641" s="68"/>
      <c r="AO641" s="68"/>
      <c r="AP641" s="68"/>
      <c r="AQ641" s="68"/>
      <c r="AR641" s="68"/>
      <c r="AS641" s="68"/>
      <c r="AT641" s="68"/>
      <c r="AU641" s="68"/>
      <c r="AV641" s="68"/>
      <c r="AW641" s="68"/>
      <c r="AX641" s="68"/>
      <c r="AY641" s="68"/>
      <c r="AZ641" s="68"/>
      <c r="BA641" s="68"/>
      <c r="BB641" s="68"/>
      <c r="BC641" s="68"/>
      <c r="BD641" s="68"/>
      <c r="BE641" s="68"/>
      <c r="BF641" s="68"/>
      <c r="BG641" s="68"/>
      <c r="BH641" s="68"/>
      <c r="BI641" s="68"/>
      <c r="BJ641" s="68"/>
      <c r="BK641" s="68"/>
      <c r="BL641" s="68"/>
      <c r="BM641" s="68"/>
      <c r="BN641" s="68"/>
      <c r="BO641" s="68"/>
      <c r="BP641" s="68"/>
      <c r="BQ641" s="68"/>
      <c r="BR641" s="68"/>
      <c r="BS641" s="68"/>
      <c r="BT641" s="68"/>
      <c r="BU641" s="68"/>
      <c r="BV641" s="68"/>
      <c r="BW641" s="68"/>
      <c r="BX641" s="68"/>
      <c r="BY641" s="68"/>
    </row>
    <row r="642" spans="1:77" x14ac:dyDescent="0.25">
      <c r="A642" s="68"/>
      <c r="B642" s="227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  <c r="AF642" s="68"/>
      <c r="AG642" s="68"/>
      <c r="AH642" s="68"/>
      <c r="AI642" s="68"/>
      <c r="AJ642" s="68"/>
      <c r="AK642" s="68"/>
      <c r="AL642" s="68"/>
      <c r="AM642" s="68"/>
      <c r="AN642" s="68"/>
      <c r="AO642" s="68"/>
      <c r="AP642" s="68"/>
      <c r="AQ642" s="68"/>
      <c r="AR642" s="68"/>
      <c r="AS642" s="68"/>
      <c r="AT642" s="68"/>
      <c r="AU642" s="68"/>
      <c r="AV642" s="68"/>
      <c r="AW642" s="68"/>
      <c r="AX642" s="68"/>
      <c r="AY642" s="68"/>
      <c r="AZ642" s="68"/>
      <c r="BA642" s="68"/>
      <c r="BB642" s="68"/>
      <c r="BC642" s="68"/>
      <c r="BD642" s="68"/>
      <c r="BE642" s="68"/>
      <c r="BF642" s="68"/>
      <c r="BG642" s="68"/>
      <c r="BH642" s="68"/>
      <c r="BI642" s="68"/>
      <c r="BJ642" s="68"/>
      <c r="BK642" s="68"/>
      <c r="BL642" s="68"/>
      <c r="BM642" s="68"/>
      <c r="BN642" s="68"/>
      <c r="BO642" s="68"/>
      <c r="BP642" s="68"/>
      <c r="BQ642" s="68"/>
      <c r="BR642" s="68"/>
      <c r="BS642" s="68"/>
      <c r="BT642" s="68"/>
      <c r="BU642" s="68"/>
      <c r="BV642" s="68"/>
      <c r="BW642" s="68"/>
      <c r="BX642" s="68"/>
      <c r="BY642" s="68"/>
    </row>
    <row r="643" spans="1:77" x14ac:dyDescent="0.25">
      <c r="A643" s="68"/>
      <c r="B643" s="227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  <c r="AF643" s="68"/>
      <c r="AG643" s="68"/>
      <c r="AH643" s="68"/>
      <c r="AI643" s="68"/>
      <c r="AJ643" s="68"/>
      <c r="AK643" s="68"/>
      <c r="AL643" s="68"/>
      <c r="AM643" s="68"/>
      <c r="AN643" s="68"/>
      <c r="AO643" s="68"/>
      <c r="AP643" s="68"/>
      <c r="AQ643" s="68"/>
      <c r="AR643" s="68"/>
      <c r="AS643" s="68"/>
      <c r="AT643" s="68"/>
      <c r="AU643" s="68"/>
      <c r="AV643" s="68"/>
      <c r="AW643" s="68"/>
      <c r="AX643" s="68"/>
      <c r="AY643" s="68"/>
      <c r="AZ643" s="68"/>
      <c r="BA643" s="68"/>
      <c r="BB643" s="68"/>
      <c r="BC643" s="68"/>
      <c r="BD643" s="68"/>
      <c r="BE643" s="68"/>
      <c r="BF643" s="68"/>
      <c r="BG643" s="68"/>
      <c r="BH643" s="68"/>
      <c r="BI643" s="68"/>
      <c r="BJ643" s="68"/>
      <c r="BK643" s="68"/>
      <c r="BL643" s="68"/>
      <c r="BM643" s="68"/>
      <c r="BN643" s="68"/>
      <c r="BO643" s="68"/>
      <c r="BP643" s="68"/>
      <c r="BQ643" s="68"/>
      <c r="BR643" s="68"/>
      <c r="BS643" s="68"/>
      <c r="BT643" s="68"/>
      <c r="BU643" s="68"/>
      <c r="BV643" s="68"/>
      <c r="BW643" s="68"/>
      <c r="BX643" s="68"/>
      <c r="BY643" s="68"/>
    </row>
    <row r="644" spans="1:77" x14ac:dyDescent="0.25">
      <c r="A644" s="68"/>
      <c r="B644" s="227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  <c r="AF644" s="68"/>
      <c r="AG644" s="68"/>
      <c r="AH644" s="68"/>
      <c r="AI644" s="68"/>
      <c r="AJ644" s="68"/>
      <c r="AK644" s="68"/>
      <c r="AL644" s="68"/>
      <c r="AM644" s="68"/>
      <c r="AN644" s="68"/>
      <c r="AO644" s="68"/>
      <c r="AP644" s="68"/>
      <c r="AQ644" s="68"/>
      <c r="AR644" s="68"/>
      <c r="AS644" s="68"/>
      <c r="AT644" s="68"/>
      <c r="AU644" s="68"/>
      <c r="AV644" s="68"/>
      <c r="AW644" s="68"/>
      <c r="AX644" s="68"/>
      <c r="AY644" s="68"/>
      <c r="AZ644" s="68"/>
      <c r="BA644" s="68"/>
      <c r="BB644" s="68"/>
      <c r="BC644" s="68"/>
      <c r="BD644" s="68"/>
      <c r="BE644" s="68"/>
      <c r="BF644" s="68"/>
      <c r="BG644" s="68"/>
      <c r="BH644" s="68"/>
      <c r="BI644" s="68"/>
      <c r="BJ644" s="68"/>
      <c r="BK644" s="68"/>
      <c r="BL644" s="68"/>
      <c r="BM644" s="68"/>
      <c r="BN644" s="68"/>
      <c r="BO644" s="68"/>
      <c r="BP644" s="68"/>
      <c r="BQ644" s="68"/>
      <c r="BR644" s="68"/>
      <c r="BS644" s="68"/>
      <c r="BT644" s="68"/>
      <c r="BU644" s="68"/>
      <c r="BV644" s="68"/>
      <c r="BW644" s="68"/>
      <c r="BX644" s="68"/>
      <c r="BY644" s="68"/>
    </row>
    <row r="645" spans="1:77" x14ac:dyDescent="0.25">
      <c r="A645" s="68"/>
      <c r="B645" s="227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  <c r="AF645" s="68"/>
      <c r="AG645" s="68"/>
      <c r="AH645" s="68"/>
      <c r="AI645" s="68"/>
      <c r="AJ645" s="68"/>
      <c r="AK645" s="68"/>
      <c r="AL645" s="68"/>
      <c r="AM645" s="68"/>
      <c r="AN645" s="68"/>
      <c r="AO645" s="68"/>
      <c r="AP645" s="68"/>
      <c r="AQ645" s="68"/>
      <c r="AR645" s="68"/>
      <c r="AS645" s="68"/>
      <c r="AT645" s="68"/>
      <c r="AU645" s="68"/>
      <c r="AV645" s="68"/>
      <c r="AW645" s="68"/>
      <c r="AX645" s="68"/>
      <c r="AY645" s="68"/>
      <c r="AZ645" s="68"/>
      <c r="BA645" s="68"/>
      <c r="BB645" s="68"/>
      <c r="BC645" s="68"/>
      <c r="BD645" s="68"/>
      <c r="BE645" s="68"/>
      <c r="BF645" s="68"/>
      <c r="BG645" s="68"/>
      <c r="BH645" s="68"/>
      <c r="BI645" s="68"/>
      <c r="BJ645" s="68"/>
      <c r="BK645" s="68"/>
      <c r="BL645" s="68"/>
      <c r="BM645" s="68"/>
      <c r="BN645" s="68"/>
      <c r="BO645" s="68"/>
      <c r="BP645" s="68"/>
      <c r="BQ645" s="68"/>
      <c r="BR645" s="68"/>
      <c r="BS645" s="68"/>
      <c r="BT645" s="68"/>
      <c r="BU645" s="68"/>
      <c r="BV645" s="68"/>
      <c r="BW645" s="68"/>
      <c r="BX645" s="68"/>
      <c r="BY645" s="68"/>
    </row>
    <row r="646" spans="1:77" x14ac:dyDescent="0.25">
      <c r="A646" s="68"/>
      <c r="B646" s="227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  <c r="AF646" s="68"/>
      <c r="AG646" s="68"/>
      <c r="AH646" s="68"/>
      <c r="AI646" s="68"/>
      <c r="AJ646" s="68"/>
      <c r="AK646" s="68"/>
      <c r="AL646" s="68"/>
      <c r="AM646" s="68"/>
      <c r="AN646" s="68"/>
      <c r="AO646" s="68"/>
      <c r="AP646" s="68"/>
      <c r="AQ646" s="68"/>
      <c r="AR646" s="68"/>
      <c r="AS646" s="68"/>
      <c r="AT646" s="68"/>
      <c r="AU646" s="68"/>
      <c r="AV646" s="68"/>
      <c r="AW646" s="68"/>
      <c r="AX646" s="68"/>
      <c r="AY646" s="68"/>
      <c r="AZ646" s="68"/>
      <c r="BA646" s="68"/>
      <c r="BB646" s="68"/>
      <c r="BC646" s="68"/>
      <c r="BD646" s="68"/>
      <c r="BE646" s="68"/>
      <c r="BF646" s="68"/>
      <c r="BG646" s="68"/>
      <c r="BH646" s="68"/>
      <c r="BI646" s="68"/>
      <c r="BJ646" s="68"/>
      <c r="BK646" s="68"/>
      <c r="BL646" s="68"/>
      <c r="BM646" s="68"/>
      <c r="BN646" s="68"/>
      <c r="BO646" s="68"/>
      <c r="BP646" s="68"/>
      <c r="BQ646" s="68"/>
      <c r="BR646" s="68"/>
      <c r="BS646" s="68"/>
      <c r="BT646" s="68"/>
      <c r="BU646" s="68"/>
      <c r="BV646" s="68"/>
      <c r="BW646" s="68"/>
      <c r="BX646" s="68"/>
      <c r="BY646" s="68"/>
    </row>
    <row r="647" spans="1:77" x14ac:dyDescent="0.25">
      <c r="A647" s="68"/>
      <c r="B647" s="227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  <c r="AF647" s="68"/>
      <c r="AG647" s="68"/>
      <c r="AH647" s="68"/>
      <c r="AI647" s="68"/>
      <c r="AJ647" s="68"/>
      <c r="AK647" s="68"/>
      <c r="AL647" s="68"/>
      <c r="AM647" s="68"/>
      <c r="AN647" s="68"/>
      <c r="AO647" s="68"/>
      <c r="AP647" s="68"/>
      <c r="AQ647" s="68"/>
      <c r="AR647" s="68"/>
      <c r="AS647" s="68"/>
      <c r="AT647" s="68"/>
      <c r="AU647" s="68"/>
      <c r="AV647" s="68"/>
      <c r="AW647" s="68"/>
      <c r="AX647" s="68"/>
      <c r="AY647" s="68"/>
      <c r="AZ647" s="68"/>
      <c r="BA647" s="68"/>
      <c r="BB647" s="68"/>
      <c r="BC647" s="68"/>
      <c r="BD647" s="68"/>
      <c r="BE647" s="68"/>
      <c r="BF647" s="68"/>
      <c r="BG647" s="68"/>
      <c r="BH647" s="68"/>
      <c r="BI647" s="68"/>
      <c r="BJ647" s="68"/>
      <c r="BK647" s="68"/>
      <c r="BL647" s="68"/>
      <c r="BM647" s="68"/>
      <c r="BN647" s="68"/>
      <c r="BO647" s="68"/>
      <c r="BP647" s="68"/>
      <c r="BQ647" s="68"/>
      <c r="BR647" s="68"/>
      <c r="BS647" s="68"/>
      <c r="BT647" s="68"/>
      <c r="BU647" s="68"/>
      <c r="BV647" s="68"/>
      <c r="BW647" s="68"/>
      <c r="BX647" s="68"/>
      <c r="BY647" s="68"/>
    </row>
    <row r="648" spans="1:77" x14ac:dyDescent="0.25">
      <c r="A648" s="68"/>
      <c r="B648" s="227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  <c r="AF648" s="68"/>
      <c r="AG648" s="68"/>
      <c r="AH648" s="68"/>
      <c r="AI648" s="68"/>
      <c r="AJ648" s="68"/>
      <c r="AK648" s="68"/>
      <c r="AL648" s="68"/>
      <c r="AM648" s="68"/>
      <c r="AN648" s="68"/>
      <c r="AO648" s="68"/>
      <c r="AP648" s="68"/>
      <c r="AQ648" s="68"/>
      <c r="AR648" s="68"/>
      <c r="AS648" s="68"/>
      <c r="AT648" s="68"/>
      <c r="AU648" s="68"/>
      <c r="AV648" s="68"/>
      <c r="AW648" s="68"/>
      <c r="AX648" s="68"/>
      <c r="AY648" s="68"/>
      <c r="AZ648" s="68"/>
      <c r="BA648" s="68"/>
      <c r="BB648" s="68"/>
      <c r="BC648" s="68"/>
      <c r="BD648" s="68"/>
      <c r="BE648" s="68"/>
      <c r="BF648" s="68"/>
      <c r="BG648" s="68"/>
      <c r="BH648" s="68"/>
      <c r="BI648" s="68"/>
      <c r="BJ648" s="68"/>
      <c r="BK648" s="68"/>
      <c r="BL648" s="68"/>
      <c r="BM648" s="68"/>
      <c r="BN648" s="68"/>
      <c r="BO648" s="68"/>
      <c r="BP648" s="68"/>
      <c r="BQ648" s="68"/>
      <c r="BR648" s="68"/>
      <c r="BS648" s="68"/>
      <c r="BT648" s="68"/>
      <c r="BU648" s="68"/>
      <c r="BV648" s="68"/>
      <c r="BW648" s="68"/>
      <c r="BX648" s="68"/>
      <c r="BY648" s="68"/>
    </row>
    <row r="649" spans="1:77" x14ac:dyDescent="0.25">
      <c r="A649" s="68"/>
      <c r="B649" s="227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  <c r="AF649" s="68"/>
      <c r="AG649" s="68"/>
      <c r="AH649" s="68"/>
      <c r="AI649" s="68"/>
      <c r="AJ649" s="68"/>
      <c r="AK649" s="68"/>
      <c r="AL649" s="68"/>
      <c r="AM649" s="68"/>
      <c r="AN649" s="68"/>
      <c r="AO649" s="68"/>
      <c r="AP649" s="68"/>
      <c r="AQ649" s="68"/>
      <c r="AR649" s="68"/>
      <c r="AS649" s="68"/>
      <c r="AT649" s="68"/>
      <c r="AU649" s="68"/>
      <c r="AV649" s="68"/>
      <c r="AW649" s="68"/>
      <c r="AX649" s="68"/>
      <c r="AY649" s="68"/>
      <c r="AZ649" s="68"/>
      <c r="BA649" s="68"/>
      <c r="BB649" s="68"/>
      <c r="BC649" s="68"/>
      <c r="BD649" s="68"/>
      <c r="BE649" s="68"/>
      <c r="BF649" s="68"/>
      <c r="BG649" s="68"/>
      <c r="BH649" s="68"/>
      <c r="BI649" s="68"/>
      <c r="BJ649" s="68"/>
      <c r="BK649" s="68"/>
      <c r="BL649" s="68"/>
      <c r="BM649" s="68"/>
      <c r="BN649" s="68"/>
      <c r="BO649" s="68"/>
      <c r="BP649" s="68"/>
      <c r="BQ649" s="68"/>
      <c r="BR649" s="68"/>
      <c r="BS649" s="68"/>
      <c r="BT649" s="68"/>
      <c r="BU649" s="68"/>
      <c r="BV649" s="68"/>
      <c r="BW649" s="68"/>
      <c r="BX649" s="68"/>
      <c r="BY649" s="68"/>
    </row>
    <row r="650" spans="1:77" x14ac:dyDescent="0.25">
      <c r="A650" s="68"/>
      <c r="B650" s="227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  <c r="AF650" s="68"/>
      <c r="AG650" s="68"/>
      <c r="AH650" s="68"/>
      <c r="AI650" s="68"/>
      <c r="AJ650" s="68"/>
      <c r="AK650" s="68"/>
      <c r="AL650" s="68"/>
      <c r="AM650" s="68"/>
      <c r="AN650" s="68"/>
      <c r="AO650" s="68"/>
      <c r="AP650" s="68"/>
      <c r="AQ650" s="68"/>
      <c r="AR650" s="68"/>
      <c r="AS650" s="68"/>
      <c r="AT650" s="68"/>
      <c r="AU650" s="68"/>
      <c r="AV650" s="68"/>
      <c r="AW650" s="68"/>
      <c r="AX650" s="68"/>
      <c r="AY650" s="68"/>
      <c r="AZ650" s="68"/>
      <c r="BA650" s="68"/>
      <c r="BB650" s="68"/>
      <c r="BC650" s="68"/>
      <c r="BD650" s="68"/>
      <c r="BE650" s="68"/>
      <c r="BF650" s="68"/>
      <c r="BG650" s="68"/>
      <c r="BH650" s="68"/>
      <c r="BI650" s="68"/>
      <c r="BJ650" s="68"/>
      <c r="BK650" s="68"/>
      <c r="BL650" s="68"/>
      <c r="BM650" s="68"/>
      <c r="BN650" s="68"/>
      <c r="BO650" s="68"/>
      <c r="BP650" s="68"/>
      <c r="BQ650" s="68"/>
      <c r="BR650" s="68"/>
      <c r="BS650" s="68"/>
      <c r="BT650" s="68"/>
      <c r="BU650" s="68"/>
      <c r="BV650" s="68"/>
      <c r="BW650" s="68"/>
      <c r="BX650" s="68"/>
      <c r="BY650" s="68"/>
    </row>
    <row r="651" spans="1:77" x14ac:dyDescent="0.25">
      <c r="A651" s="68"/>
      <c r="B651" s="227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  <c r="AF651" s="68"/>
      <c r="AG651" s="68"/>
      <c r="AH651" s="68"/>
      <c r="AI651" s="68"/>
      <c r="AJ651" s="68"/>
      <c r="AK651" s="68"/>
      <c r="AL651" s="68"/>
      <c r="AM651" s="68"/>
      <c r="AN651" s="68"/>
      <c r="AO651" s="68"/>
      <c r="AP651" s="68"/>
      <c r="AQ651" s="68"/>
      <c r="AR651" s="68"/>
      <c r="AS651" s="68"/>
      <c r="AT651" s="68"/>
      <c r="AU651" s="68"/>
      <c r="AV651" s="68"/>
      <c r="AW651" s="68"/>
      <c r="AX651" s="68"/>
      <c r="AY651" s="68"/>
      <c r="AZ651" s="68"/>
      <c r="BA651" s="68"/>
      <c r="BB651" s="68"/>
      <c r="BC651" s="68"/>
      <c r="BD651" s="68"/>
      <c r="BE651" s="68"/>
      <c r="BF651" s="68"/>
      <c r="BG651" s="68"/>
      <c r="BH651" s="68"/>
      <c r="BI651" s="68"/>
      <c r="BJ651" s="68"/>
      <c r="BK651" s="68"/>
      <c r="BL651" s="68"/>
      <c r="BM651" s="68"/>
      <c r="BN651" s="68"/>
      <c r="BO651" s="68"/>
      <c r="BP651" s="68"/>
      <c r="BQ651" s="68"/>
      <c r="BR651" s="68"/>
      <c r="BS651" s="68"/>
      <c r="BT651" s="68"/>
      <c r="BU651" s="68"/>
      <c r="BV651" s="68"/>
      <c r="BW651" s="68"/>
      <c r="BX651" s="68"/>
      <c r="BY651" s="68"/>
    </row>
    <row r="652" spans="1:77" x14ac:dyDescent="0.25">
      <c r="A652" s="68"/>
      <c r="B652" s="227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  <c r="AF652" s="68"/>
      <c r="AG652" s="68"/>
      <c r="AH652" s="68"/>
      <c r="AI652" s="68"/>
      <c r="AJ652" s="68"/>
      <c r="AK652" s="68"/>
      <c r="AL652" s="68"/>
      <c r="AM652" s="68"/>
      <c r="AN652" s="68"/>
      <c r="AO652" s="68"/>
      <c r="AP652" s="68"/>
      <c r="AQ652" s="68"/>
      <c r="AR652" s="68"/>
      <c r="AS652" s="68"/>
      <c r="AT652" s="68"/>
      <c r="AU652" s="68"/>
      <c r="AV652" s="68"/>
      <c r="AW652" s="68"/>
      <c r="AX652" s="68"/>
      <c r="AY652" s="68"/>
      <c r="AZ652" s="68"/>
      <c r="BA652" s="68"/>
      <c r="BB652" s="68"/>
      <c r="BC652" s="68"/>
      <c r="BD652" s="68"/>
      <c r="BE652" s="68"/>
      <c r="BF652" s="68"/>
      <c r="BG652" s="68"/>
      <c r="BH652" s="68"/>
      <c r="BI652" s="68"/>
      <c r="BJ652" s="68"/>
      <c r="BK652" s="68"/>
      <c r="BL652" s="68"/>
      <c r="BM652" s="68"/>
      <c r="BN652" s="68"/>
      <c r="BO652" s="68"/>
      <c r="BP652" s="68"/>
      <c r="BQ652" s="68"/>
      <c r="BR652" s="68"/>
      <c r="BS652" s="68"/>
      <c r="BT652" s="68"/>
      <c r="BU652" s="68"/>
      <c r="BV652" s="68"/>
      <c r="BW652" s="68"/>
      <c r="BX652" s="68"/>
      <c r="BY652" s="68"/>
    </row>
    <row r="653" spans="1:77" x14ac:dyDescent="0.25">
      <c r="A653" s="68"/>
      <c r="B653" s="227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</row>
    <row r="654" spans="1:77" x14ac:dyDescent="0.25">
      <c r="A654" s="68"/>
      <c r="B654" s="227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  <c r="AF654" s="68"/>
      <c r="AG654" s="68"/>
      <c r="AH654" s="68"/>
      <c r="AI654" s="68"/>
      <c r="AJ654" s="68"/>
      <c r="AK654" s="68"/>
      <c r="AL654" s="68"/>
      <c r="AM654" s="68"/>
      <c r="AN654" s="68"/>
      <c r="AO654" s="68"/>
      <c r="AP654" s="68"/>
      <c r="AQ654" s="68"/>
      <c r="AR654" s="68"/>
      <c r="AS654" s="68"/>
      <c r="AT654" s="68"/>
      <c r="AU654" s="68"/>
      <c r="AV654" s="68"/>
      <c r="AW654" s="68"/>
      <c r="AX654" s="68"/>
      <c r="AY654" s="68"/>
      <c r="AZ654" s="68"/>
      <c r="BA654" s="68"/>
      <c r="BB654" s="68"/>
      <c r="BC654" s="68"/>
      <c r="BD654" s="68"/>
      <c r="BE654" s="68"/>
      <c r="BF654" s="68"/>
      <c r="BG654" s="68"/>
      <c r="BH654" s="68"/>
      <c r="BI654" s="68"/>
      <c r="BJ654" s="68"/>
      <c r="BK654" s="68"/>
      <c r="BL654" s="68"/>
      <c r="BM654" s="68"/>
      <c r="BN654" s="68"/>
      <c r="BO654" s="68"/>
      <c r="BP654" s="68"/>
      <c r="BQ654" s="68"/>
      <c r="BR654" s="68"/>
      <c r="BS654" s="68"/>
      <c r="BT654" s="68"/>
      <c r="BU654" s="68"/>
      <c r="BV654" s="68"/>
      <c r="BW654" s="68"/>
      <c r="BX654" s="68"/>
      <c r="BY654" s="68"/>
    </row>
    <row r="655" spans="1:77" x14ac:dyDescent="0.25">
      <c r="A655" s="68"/>
      <c r="B655" s="227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  <c r="AF655" s="68"/>
      <c r="AG655" s="68"/>
      <c r="AH655" s="68"/>
      <c r="AI655" s="68"/>
      <c r="AJ655" s="68"/>
      <c r="AK655" s="68"/>
      <c r="AL655" s="68"/>
      <c r="AM655" s="68"/>
      <c r="AN655" s="68"/>
      <c r="AO655" s="68"/>
      <c r="AP655" s="68"/>
      <c r="AQ655" s="68"/>
      <c r="AR655" s="68"/>
      <c r="AS655" s="68"/>
      <c r="AT655" s="68"/>
      <c r="AU655" s="68"/>
      <c r="AV655" s="68"/>
      <c r="AW655" s="68"/>
      <c r="AX655" s="68"/>
      <c r="AY655" s="68"/>
      <c r="AZ655" s="68"/>
      <c r="BA655" s="68"/>
      <c r="BB655" s="68"/>
      <c r="BC655" s="68"/>
      <c r="BD655" s="68"/>
      <c r="BE655" s="68"/>
      <c r="BF655" s="68"/>
      <c r="BG655" s="68"/>
      <c r="BH655" s="68"/>
      <c r="BI655" s="68"/>
      <c r="BJ655" s="68"/>
      <c r="BK655" s="68"/>
      <c r="BL655" s="68"/>
      <c r="BM655" s="68"/>
      <c r="BN655" s="68"/>
      <c r="BO655" s="68"/>
      <c r="BP655" s="68"/>
      <c r="BQ655" s="68"/>
      <c r="BR655" s="68"/>
      <c r="BS655" s="68"/>
      <c r="BT655" s="68"/>
      <c r="BU655" s="68"/>
      <c r="BV655" s="68"/>
      <c r="BW655" s="68"/>
      <c r="BX655" s="68"/>
      <c r="BY655" s="68"/>
    </row>
    <row r="656" spans="1:77" x14ac:dyDescent="0.25">
      <c r="A656" s="68"/>
      <c r="B656" s="227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  <c r="AF656" s="68"/>
      <c r="AG656" s="68"/>
      <c r="AH656" s="68"/>
      <c r="AI656" s="68"/>
      <c r="AJ656" s="68"/>
      <c r="AK656" s="68"/>
      <c r="AL656" s="68"/>
      <c r="AM656" s="68"/>
      <c r="AN656" s="68"/>
      <c r="AO656" s="68"/>
      <c r="AP656" s="68"/>
      <c r="AQ656" s="68"/>
      <c r="AR656" s="68"/>
      <c r="AS656" s="68"/>
      <c r="AT656" s="68"/>
      <c r="AU656" s="68"/>
      <c r="AV656" s="68"/>
      <c r="AW656" s="68"/>
      <c r="AX656" s="68"/>
      <c r="AY656" s="68"/>
      <c r="AZ656" s="68"/>
      <c r="BA656" s="68"/>
      <c r="BB656" s="68"/>
      <c r="BC656" s="68"/>
      <c r="BD656" s="68"/>
      <c r="BE656" s="68"/>
      <c r="BF656" s="68"/>
      <c r="BG656" s="68"/>
      <c r="BH656" s="68"/>
      <c r="BI656" s="68"/>
      <c r="BJ656" s="68"/>
      <c r="BK656" s="68"/>
      <c r="BL656" s="68"/>
      <c r="BM656" s="68"/>
      <c r="BN656" s="68"/>
      <c r="BO656" s="68"/>
      <c r="BP656" s="68"/>
      <c r="BQ656" s="68"/>
      <c r="BR656" s="68"/>
      <c r="BS656" s="68"/>
      <c r="BT656" s="68"/>
      <c r="BU656" s="68"/>
      <c r="BV656" s="68"/>
      <c r="BW656" s="68"/>
      <c r="BX656" s="68"/>
      <c r="BY656" s="68"/>
    </row>
    <row r="657" spans="1:77" x14ac:dyDescent="0.25">
      <c r="A657" s="68"/>
      <c r="B657" s="227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  <c r="AF657" s="68"/>
      <c r="AG657" s="68"/>
      <c r="AH657" s="68"/>
      <c r="AI657" s="68"/>
      <c r="AJ657" s="68"/>
      <c r="AK657" s="68"/>
      <c r="AL657" s="68"/>
      <c r="AM657" s="68"/>
      <c r="AN657" s="68"/>
      <c r="AO657" s="68"/>
      <c r="AP657" s="68"/>
      <c r="AQ657" s="68"/>
      <c r="AR657" s="68"/>
      <c r="AS657" s="68"/>
      <c r="AT657" s="68"/>
      <c r="AU657" s="68"/>
      <c r="AV657" s="68"/>
      <c r="AW657" s="68"/>
      <c r="AX657" s="68"/>
      <c r="AY657" s="68"/>
      <c r="AZ657" s="68"/>
      <c r="BA657" s="68"/>
      <c r="BB657" s="68"/>
      <c r="BC657" s="68"/>
      <c r="BD657" s="68"/>
      <c r="BE657" s="68"/>
      <c r="BF657" s="68"/>
      <c r="BG657" s="68"/>
      <c r="BH657" s="68"/>
      <c r="BI657" s="68"/>
      <c r="BJ657" s="68"/>
      <c r="BK657" s="68"/>
      <c r="BL657" s="68"/>
      <c r="BM657" s="68"/>
      <c r="BN657" s="68"/>
      <c r="BO657" s="68"/>
      <c r="BP657" s="68"/>
      <c r="BQ657" s="68"/>
      <c r="BR657" s="68"/>
      <c r="BS657" s="68"/>
      <c r="BT657" s="68"/>
      <c r="BU657" s="68"/>
      <c r="BV657" s="68"/>
      <c r="BW657" s="68"/>
      <c r="BX657" s="68"/>
      <c r="BY657" s="68"/>
    </row>
    <row r="658" spans="1:77" x14ac:dyDescent="0.25">
      <c r="A658" s="68"/>
      <c r="B658" s="227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  <c r="AF658" s="68"/>
      <c r="AG658" s="68"/>
      <c r="AH658" s="68"/>
      <c r="AI658" s="68"/>
      <c r="AJ658" s="68"/>
      <c r="AK658" s="68"/>
      <c r="AL658" s="68"/>
      <c r="AM658" s="68"/>
      <c r="AN658" s="68"/>
      <c r="AO658" s="68"/>
      <c r="AP658" s="68"/>
      <c r="AQ658" s="68"/>
      <c r="AR658" s="68"/>
      <c r="AS658" s="68"/>
      <c r="AT658" s="68"/>
      <c r="AU658" s="68"/>
      <c r="AV658" s="68"/>
      <c r="AW658" s="68"/>
      <c r="AX658" s="68"/>
      <c r="AY658" s="68"/>
      <c r="AZ658" s="68"/>
      <c r="BA658" s="68"/>
      <c r="BB658" s="68"/>
      <c r="BC658" s="68"/>
      <c r="BD658" s="68"/>
      <c r="BE658" s="68"/>
      <c r="BF658" s="68"/>
      <c r="BG658" s="68"/>
      <c r="BH658" s="68"/>
      <c r="BI658" s="68"/>
      <c r="BJ658" s="68"/>
      <c r="BK658" s="68"/>
      <c r="BL658" s="68"/>
      <c r="BM658" s="68"/>
      <c r="BN658" s="68"/>
      <c r="BO658" s="68"/>
      <c r="BP658" s="68"/>
      <c r="BQ658" s="68"/>
      <c r="BR658" s="68"/>
      <c r="BS658" s="68"/>
      <c r="BT658" s="68"/>
      <c r="BU658" s="68"/>
      <c r="BV658" s="68"/>
      <c r="BW658" s="68"/>
      <c r="BX658" s="68"/>
      <c r="BY658" s="68"/>
    </row>
    <row r="659" spans="1:77" x14ac:dyDescent="0.25">
      <c r="A659" s="68"/>
      <c r="B659" s="227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  <c r="AF659" s="68"/>
      <c r="AG659" s="68"/>
      <c r="AH659" s="68"/>
      <c r="AI659" s="68"/>
      <c r="AJ659" s="68"/>
      <c r="AK659" s="68"/>
      <c r="AL659" s="68"/>
      <c r="AM659" s="68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  <c r="BM659" s="68"/>
      <c r="BN659" s="68"/>
      <c r="BO659" s="68"/>
      <c r="BP659" s="68"/>
      <c r="BQ659" s="68"/>
      <c r="BR659" s="68"/>
      <c r="BS659" s="68"/>
      <c r="BT659" s="68"/>
      <c r="BU659" s="68"/>
      <c r="BV659" s="68"/>
      <c r="BW659" s="68"/>
      <c r="BX659" s="68"/>
      <c r="BY659" s="68"/>
    </row>
    <row r="660" spans="1:77" x14ac:dyDescent="0.25">
      <c r="A660" s="68"/>
      <c r="B660" s="227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  <c r="AF660" s="68"/>
      <c r="AG660" s="68"/>
      <c r="AH660" s="68"/>
      <c r="AI660" s="68"/>
      <c r="AJ660" s="68"/>
      <c r="AK660" s="68"/>
      <c r="AL660" s="68"/>
      <c r="AM660" s="68"/>
      <c r="AN660" s="68"/>
      <c r="AO660" s="68"/>
      <c r="AP660" s="68"/>
      <c r="AQ660" s="68"/>
      <c r="AR660" s="68"/>
      <c r="AS660" s="68"/>
      <c r="AT660" s="68"/>
      <c r="AU660" s="68"/>
      <c r="AV660" s="68"/>
      <c r="AW660" s="68"/>
      <c r="AX660" s="68"/>
      <c r="AY660" s="68"/>
      <c r="AZ660" s="68"/>
      <c r="BA660" s="68"/>
      <c r="BB660" s="68"/>
      <c r="BC660" s="68"/>
      <c r="BD660" s="68"/>
      <c r="BE660" s="68"/>
      <c r="BF660" s="68"/>
      <c r="BG660" s="68"/>
      <c r="BH660" s="68"/>
      <c r="BI660" s="68"/>
      <c r="BJ660" s="68"/>
      <c r="BK660" s="68"/>
      <c r="BL660" s="68"/>
      <c r="BM660" s="68"/>
      <c r="BN660" s="68"/>
      <c r="BO660" s="68"/>
      <c r="BP660" s="68"/>
      <c r="BQ660" s="68"/>
      <c r="BR660" s="68"/>
      <c r="BS660" s="68"/>
      <c r="BT660" s="68"/>
      <c r="BU660" s="68"/>
      <c r="BV660" s="68"/>
      <c r="BW660" s="68"/>
      <c r="BX660" s="68"/>
      <c r="BY660" s="68"/>
    </row>
    <row r="661" spans="1:77" x14ac:dyDescent="0.25">
      <c r="A661" s="68"/>
      <c r="B661" s="227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  <c r="AF661" s="68"/>
      <c r="AG661" s="68"/>
      <c r="AH661" s="68"/>
      <c r="AI661" s="68"/>
      <c r="AJ661" s="68"/>
      <c r="AK661" s="68"/>
      <c r="AL661" s="68"/>
      <c r="AM661" s="68"/>
      <c r="AN661" s="68"/>
      <c r="AO661" s="68"/>
      <c r="AP661" s="68"/>
      <c r="AQ661" s="68"/>
      <c r="AR661" s="68"/>
      <c r="AS661" s="68"/>
      <c r="AT661" s="68"/>
      <c r="AU661" s="68"/>
      <c r="AV661" s="68"/>
      <c r="AW661" s="68"/>
      <c r="AX661" s="68"/>
      <c r="AY661" s="68"/>
      <c r="AZ661" s="68"/>
      <c r="BA661" s="68"/>
      <c r="BB661" s="68"/>
      <c r="BC661" s="68"/>
      <c r="BD661" s="68"/>
      <c r="BE661" s="68"/>
      <c r="BF661" s="68"/>
      <c r="BG661" s="68"/>
      <c r="BH661" s="68"/>
      <c r="BI661" s="68"/>
      <c r="BJ661" s="68"/>
      <c r="BK661" s="68"/>
      <c r="BL661" s="68"/>
      <c r="BM661" s="68"/>
      <c r="BN661" s="68"/>
      <c r="BO661" s="68"/>
      <c r="BP661" s="68"/>
      <c r="BQ661" s="68"/>
      <c r="BR661" s="68"/>
      <c r="BS661" s="68"/>
      <c r="BT661" s="68"/>
      <c r="BU661" s="68"/>
      <c r="BV661" s="68"/>
      <c r="BW661" s="68"/>
      <c r="BX661" s="68"/>
      <c r="BY661" s="68"/>
    </row>
    <row r="662" spans="1:77" x14ac:dyDescent="0.25">
      <c r="A662" s="68"/>
      <c r="B662" s="227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  <c r="AF662" s="68"/>
      <c r="AG662" s="68"/>
      <c r="AH662" s="68"/>
      <c r="AI662" s="68"/>
      <c r="AJ662" s="68"/>
      <c r="AK662" s="68"/>
      <c r="AL662" s="68"/>
      <c r="AM662" s="68"/>
      <c r="AN662" s="68"/>
      <c r="AO662" s="68"/>
      <c r="AP662" s="68"/>
      <c r="AQ662" s="68"/>
      <c r="AR662" s="68"/>
      <c r="AS662" s="68"/>
      <c r="AT662" s="68"/>
      <c r="AU662" s="68"/>
      <c r="AV662" s="68"/>
      <c r="AW662" s="68"/>
      <c r="AX662" s="68"/>
      <c r="AY662" s="68"/>
      <c r="AZ662" s="68"/>
      <c r="BA662" s="68"/>
      <c r="BB662" s="68"/>
      <c r="BC662" s="68"/>
      <c r="BD662" s="68"/>
      <c r="BE662" s="68"/>
      <c r="BF662" s="68"/>
      <c r="BG662" s="68"/>
      <c r="BH662" s="68"/>
      <c r="BI662" s="68"/>
      <c r="BJ662" s="68"/>
      <c r="BK662" s="68"/>
      <c r="BL662" s="68"/>
      <c r="BM662" s="68"/>
      <c r="BN662" s="68"/>
      <c r="BO662" s="68"/>
      <c r="BP662" s="68"/>
      <c r="BQ662" s="68"/>
      <c r="BR662" s="68"/>
      <c r="BS662" s="68"/>
      <c r="BT662" s="68"/>
      <c r="BU662" s="68"/>
      <c r="BV662" s="68"/>
      <c r="BW662" s="68"/>
      <c r="BX662" s="68"/>
      <c r="BY662" s="68"/>
    </row>
    <row r="663" spans="1:77" x14ac:dyDescent="0.25">
      <c r="A663" s="68"/>
      <c r="B663" s="227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  <c r="AF663" s="68"/>
      <c r="AG663" s="68"/>
      <c r="AH663" s="68"/>
      <c r="AI663" s="68"/>
      <c r="AJ663" s="68"/>
      <c r="AK663" s="68"/>
      <c r="AL663" s="68"/>
      <c r="AM663" s="68"/>
      <c r="AN663" s="68"/>
      <c r="AO663" s="68"/>
      <c r="AP663" s="68"/>
      <c r="AQ663" s="68"/>
      <c r="AR663" s="68"/>
      <c r="AS663" s="68"/>
      <c r="AT663" s="68"/>
      <c r="AU663" s="68"/>
      <c r="AV663" s="68"/>
      <c r="AW663" s="68"/>
      <c r="AX663" s="68"/>
      <c r="AY663" s="68"/>
      <c r="AZ663" s="68"/>
      <c r="BA663" s="68"/>
      <c r="BB663" s="68"/>
      <c r="BC663" s="68"/>
      <c r="BD663" s="68"/>
      <c r="BE663" s="68"/>
      <c r="BF663" s="68"/>
      <c r="BG663" s="68"/>
      <c r="BH663" s="68"/>
      <c r="BI663" s="68"/>
      <c r="BJ663" s="68"/>
      <c r="BK663" s="68"/>
      <c r="BL663" s="68"/>
      <c r="BM663" s="68"/>
      <c r="BN663" s="68"/>
      <c r="BO663" s="68"/>
      <c r="BP663" s="68"/>
      <c r="BQ663" s="68"/>
      <c r="BR663" s="68"/>
      <c r="BS663" s="68"/>
      <c r="BT663" s="68"/>
      <c r="BU663" s="68"/>
      <c r="BV663" s="68"/>
      <c r="BW663" s="68"/>
      <c r="BX663" s="68"/>
      <c r="BY663" s="68"/>
    </row>
    <row r="664" spans="1:77" x14ac:dyDescent="0.25">
      <c r="A664" s="68"/>
      <c r="B664" s="227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8"/>
      <c r="AK664" s="68"/>
      <c r="AL664" s="68"/>
      <c r="AM664" s="68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  <c r="BM664" s="68"/>
      <c r="BN664" s="68"/>
      <c r="BO664" s="68"/>
      <c r="BP664" s="68"/>
      <c r="BQ664" s="68"/>
      <c r="BR664" s="68"/>
      <c r="BS664" s="68"/>
      <c r="BT664" s="68"/>
      <c r="BU664" s="68"/>
      <c r="BV664" s="68"/>
      <c r="BW664" s="68"/>
      <c r="BX664" s="68"/>
      <c r="BY664" s="68"/>
    </row>
    <row r="665" spans="1:77" x14ac:dyDescent="0.25">
      <c r="A665" s="68"/>
      <c r="B665" s="227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  <c r="AF665" s="68"/>
      <c r="AG665" s="68"/>
      <c r="AH665" s="68"/>
      <c r="AI665" s="68"/>
      <c r="AJ665" s="68"/>
      <c r="AK665" s="68"/>
      <c r="AL665" s="68"/>
      <c r="AM665" s="68"/>
      <c r="AN665" s="68"/>
      <c r="AO665" s="68"/>
      <c r="AP665" s="68"/>
      <c r="AQ665" s="68"/>
      <c r="AR665" s="68"/>
      <c r="AS665" s="68"/>
      <c r="AT665" s="68"/>
      <c r="AU665" s="68"/>
      <c r="AV665" s="68"/>
      <c r="AW665" s="68"/>
      <c r="AX665" s="68"/>
      <c r="AY665" s="68"/>
      <c r="AZ665" s="68"/>
      <c r="BA665" s="68"/>
      <c r="BB665" s="68"/>
      <c r="BC665" s="68"/>
      <c r="BD665" s="68"/>
      <c r="BE665" s="68"/>
      <c r="BF665" s="68"/>
      <c r="BG665" s="68"/>
      <c r="BH665" s="68"/>
      <c r="BI665" s="68"/>
      <c r="BJ665" s="68"/>
      <c r="BK665" s="68"/>
      <c r="BL665" s="68"/>
      <c r="BM665" s="68"/>
      <c r="BN665" s="68"/>
      <c r="BO665" s="68"/>
      <c r="BP665" s="68"/>
      <c r="BQ665" s="68"/>
      <c r="BR665" s="68"/>
      <c r="BS665" s="68"/>
      <c r="BT665" s="68"/>
      <c r="BU665" s="68"/>
      <c r="BV665" s="68"/>
      <c r="BW665" s="68"/>
      <c r="BX665" s="68"/>
      <c r="BY665" s="68"/>
    </row>
    <row r="666" spans="1:77" x14ac:dyDescent="0.25">
      <c r="A666" s="68"/>
      <c r="B666" s="227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  <c r="AF666" s="68"/>
      <c r="AG666" s="68"/>
      <c r="AH666" s="68"/>
      <c r="AI666" s="68"/>
      <c r="AJ666" s="68"/>
      <c r="AK666" s="68"/>
      <c r="AL666" s="68"/>
      <c r="AM666" s="68"/>
      <c r="AN666" s="68"/>
      <c r="AO666" s="68"/>
      <c r="AP666" s="68"/>
      <c r="AQ666" s="68"/>
      <c r="AR666" s="68"/>
      <c r="AS666" s="68"/>
      <c r="AT666" s="68"/>
      <c r="AU666" s="68"/>
      <c r="AV666" s="68"/>
      <c r="AW666" s="68"/>
      <c r="AX666" s="68"/>
      <c r="AY666" s="68"/>
      <c r="AZ666" s="68"/>
      <c r="BA666" s="68"/>
      <c r="BB666" s="68"/>
      <c r="BC666" s="68"/>
      <c r="BD666" s="68"/>
      <c r="BE666" s="68"/>
      <c r="BF666" s="68"/>
      <c r="BG666" s="68"/>
      <c r="BH666" s="68"/>
      <c r="BI666" s="68"/>
      <c r="BJ666" s="68"/>
      <c r="BK666" s="68"/>
      <c r="BL666" s="68"/>
      <c r="BM666" s="68"/>
      <c r="BN666" s="68"/>
      <c r="BO666" s="68"/>
      <c r="BP666" s="68"/>
      <c r="BQ666" s="68"/>
      <c r="BR666" s="68"/>
      <c r="BS666" s="68"/>
      <c r="BT666" s="68"/>
      <c r="BU666" s="68"/>
      <c r="BV666" s="68"/>
      <c r="BW666" s="68"/>
      <c r="BX666" s="68"/>
      <c r="BY666" s="68"/>
    </row>
    <row r="667" spans="1:77" x14ac:dyDescent="0.25">
      <c r="A667" s="68"/>
      <c r="B667" s="227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  <c r="AF667" s="68"/>
      <c r="AG667" s="68"/>
      <c r="AH667" s="68"/>
      <c r="AI667" s="68"/>
      <c r="AJ667" s="68"/>
      <c r="AK667" s="68"/>
      <c r="AL667" s="68"/>
      <c r="AM667" s="68"/>
      <c r="AN667" s="68"/>
      <c r="AO667" s="68"/>
      <c r="AP667" s="68"/>
      <c r="AQ667" s="68"/>
      <c r="AR667" s="68"/>
      <c r="AS667" s="68"/>
      <c r="AT667" s="68"/>
      <c r="AU667" s="68"/>
      <c r="AV667" s="68"/>
      <c r="AW667" s="68"/>
      <c r="AX667" s="68"/>
      <c r="AY667" s="68"/>
      <c r="AZ667" s="68"/>
      <c r="BA667" s="68"/>
      <c r="BB667" s="68"/>
      <c r="BC667" s="68"/>
      <c r="BD667" s="68"/>
      <c r="BE667" s="68"/>
      <c r="BF667" s="68"/>
      <c r="BG667" s="68"/>
      <c r="BH667" s="68"/>
      <c r="BI667" s="68"/>
      <c r="BJ667" s="68"/>
      <c r="BK667" s="68"/>
      <c r="BL667" s="68"/>
      <c r="BM667" s="68"/>
      <c r="BN667" s="68"/>
      <c r="BO667" s="68"/>
      <c r="BP667" s="68"/>
      <c r="BQ667" s="68"/>
      <c r="BR667" s="68"/>
      <c r="BS667" s="68"/>
      <c r="BT667" s="68"/>
      <c r="BU667" s="68"/>
      <c r="BV667" s="68"/>
      <c r="BW667" s="68"/>
      <c r="BX667" s="68"/>
      <c r="BY667" s="68"/>
    </row>
    <row r="668" spans="1:77" x14ac:dyDescent="0.25">
      <c r="A668" s="68"/>
      <c r="B668" s="227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  <c r="AF668" s="68"/>
      <c r="AG668" s="68"/>
      <c r="AH668" s="68"/>
      <c r="AI668" s="68"/>
      <c r="AJ668" s="68"/>
      <c r="AK668" s="68"/>
      <c r="AL668" s="68"/>
      <c r="AM668" s="68"/>
      <c r="AN668" s="68"/>
      <c r="AO668" s="68"/>
      <c r="AP668" s="68"/>
      <c r="AQ668" s="68"/>
      <c r="AR668" s="68"/>
      <c r="AS668" s="68"/>
      <c r="AT668" s="68"/>
      <c r="AU668" s="68"/>
      <c r="AV668" s="68"/>
      <c r="AW668" s="68"/>
      <c r="AX668" s="68"/>
      <c r="AY668" s="68"/>
      <c r="AZ668" s="68"/>
      <c r="BA668" s="68"/>
      <c r="BB668" s="68"/>
      <c r="BC668" s="68"/>
      <c r="BD668" s="68"/>
      <c r="BE668" s="68"/>
      <c r="BF668" s="68"/>
      <c r="BG668" s="68"/>
      <c r="BH668" s="68"/>
      <c r="BI668" s="68"/>
      <c r="BJ668" s="68"/>
      <c r="BK668" s="68"/>
      <c r="BL668" s="68"/>
      <c r="BM668" s="68"/>
      <c r="BN668" s="68"/>
      <c r="BO668" s="68"/>
      <c r="BP668" s="68"/>
      <c r="BQ668" s="68"/>
      <c r="BR668" s="68"/>
      <c r="BS668" s="68"/>
      <c r="BT668" s="68"/>
      <c r="BU668" s="68"/>
      <c r="BV668" s="68"/>
      <c r="BW668" s="68"/>
      <c r="BX668" s="68"/>
      <c r="BY668" s="68"/>
    </row>
    <row r="669" spans="1:77" x14ac:dyDescent="0.25">
      <c r="A669" s="68"/>
      <c r="B669" s="227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  <c r="AF669" s="68"/>
      <c r="AG669" s="68"/>
      <c r="AH669" s="68"/>
      <c r="AI669" s="68"/>
      <c r="AJ669" s="68"/>
      <c r="AK669" s="68"/>
      <c r="AL669" s="68"/>
      <c r="AM669" s="68"/>
      <c r="AN669" s="68"/>
      <c r="AO669" s="68"/>
      <c r="AP669" s="68"/>
      <c r="AQ669" s="68"/>
      <c r="AR669" s="68"/>
      <c r="AS669" s="68"/>
      <c r="AT669" s="68"/>
      <c r="AU669" s="68"/>
      <c r="AV669" s="68"/>
      <c r="AW669" s="68"/>
      <c r="AX669" s="68"/>
      <c r="AY669" s="68"/>
      <c r="AZ669" s="68"/>
      <c r="BA669" s="68"/>
      <c r="BB669" s="68"/>
      <c r="BC669" s="68"/>
      <c r="BD669" s="68"/>
      <c r="BE669" s="68"/>
      <c r="BF669" s="68"/>
      <c r="BG669" s="68"/>
      <c r="BH669" s="68"/>
      <c r="BI669" s="68"/>
      <c r="BJ669" s="68"/>
      <c r="BK669" s="68"/>
      <c r="BL669" s="68"/>
      <c r="BM669" s="68"/>
      <c r="BN669" s="68"/>
      <c r="BO669" s="68"/>
      <c r="BP669" s="68"/>
      <c r="BQ669" s="68"/>
      <c r="BR669" s="68"/>
      <c r="BS669" s="68"/>
      <c r="BT669" s="68"/>
      <c r="BU669" s="68"/>
      <c r="BV669" s="68"/>
      <c r="BW669" s="68"/>
      <c r="BX669" s="68"/>
      <c r="BY669" s="68"/>
    </row>
    <row r="670" spans="1:77" x14ac:dyDescent="0.25">
      <c r="A670" s="68"/>
      <c r="B670" s="227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  <c r="AF670" s="68"/>
      <c r="AG670" s="68"/>
      <c r="AH670" s="68"/>
      <c r="AI670" s="68"/>
      <c r="AJ670" s="68"/>
      <c r="AK670" s="68"/>
      <c r="AL670" s="68"/>
      <c r="AM670" s="68"/>
      <c r="AN670" s="68"/>
      <c r="AO670" s="68"/>
      <c r="AP670" s="68"/>
      <c r="AQ670" s="68"/>
      <c r="AR670" s="68"/>
      <c r="AS670" s="68"/>
      <c r="AT670" s="68"/>
      <c r="AU670" s="68"/>
      <c r="AV670" s="68"/>
      <c r="AW670" s="68"/>
      <c r="AX670" s="68"/>
      <c r="AY670" s="68"/>
      <c r="AZ670" s="68"/>
      <c r="BA670" s="68"/>
      <c r="BB670" s="68"/>
      <c r="BC670" s="68"/>
      <c r="BD670" s="68"/>
      <c r="BE670" s="68"/>
      <c r="BF670" s="68"/>
      <c r="BG670" s="68"/>
      <c r="BH670" s="68"/>
      <c r="BI670" s="68"/>
      <c r="BJ670" s="68"/>
      <c r="BK670" s="68"/>
      <c r="BL670" s="68"/>
      <c r="BM670" s="68"/>
      <c r="BN670" s="68"/>
      <c r="BO670" s="68"/>
      <c r="BP670" s="68"/>
      <c r="BQ670" s="68"/>
      <c r="BR670" s="68"/>
      <c r="BS670" s="68"/>
      <c r="BT670" s="68"/>
      <c r="BU670" s="68"/>
      <c r="BV670" s="68"/>
      <c r="BW670" s="68"/>
      <c r="BX670" s="68"/>
      <c r="BY670" s="68"/>
    </row>
    <row r="671" spans="1:77" x14ac:dyDescent="0.25">
      <c r="A671" s="68"/>
      <c r="B671" s="227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  <c r="AF671" s="68"/>
      <c r="AG671" s="68"/>
      <c r="AH671" s="68"/>
      <c r="AI671" s="68"/>
      <c r="AJ671" s="68"/>
      <c r="AK671" s="68"/>
      <c r="AL671" s="68"/>
      <c r="AM671" s="68"/>
      <c r="AN671" s="68"/>
      <c r="AO671" s="68"/>
      <c r="AP671" s="68"/>
      <c r="AQ671" s="68"/>
      <c r="AR671" s="68"/>
      <c r="AS671" s="68"/>
      <c r="AT671" s="68"/>
      <c r="AU671" s="68"/>
      <c r="AV671" s="68"/>
      <c r="AW671" s="68"/>
      <c r="AX671" s="68"/>
      <c r="AY671" s="68"/>
      <c r="AZ671" s="68"/>
      <c r="BA671" s="68"/>
      <c r="BB671" s="68"/>
      <c r="BC671" s="68"/>
      <c r="BD671" s="68"/>
      <c r="BE671" s="68"/>
      <c r="BF671" s="68"/>
      <c r="BG671" s="68"/>
      <c r="BH671" s="68"/>
      <c r="BI671" s="68"/>
      <c r="BJ671" s="68"/>
      <c r="BK671" s="68"/>
      <c r="BL671" s="68"/>
      <c r="BM671" s="68"/>
      <c r="BN671" s="68"/>
      <c r="BO671" s="68"/>
      <c r="BP671" s="68"/>
      <c r="BQ671" s="68"/>
      <c r="BR671" s="68"/>
      <c r="BS671" s="68"/>
      <c r="BT671" s="68"/>
      <c r="BU671" s="68"/>
      <c r="BV671" s="68"/>
      <c r="BW671" s="68"/>
      <c r="BX671" s="68"/>
      <c r="BY671" s="68"/>
    </row>
    <row r="672" spans="1:77" x14ac:dyDescent="0.25">
      <c r="A672" s="68"/>
      <c r="B672" s="227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  <c r="AF672" s="68"/>
      <c r="AG672" s="68"/>
      <c r="AH672" s="68"/>
      <c r="AI672" s="68"/>
      <c r="AJ672" s="68"/>
      <c r="AK672" s="68"/>
      <c r="AL672" s="68"/>
      <c r="AM672" s="68"/>
      <c r="AN672" s="68"/>
      <c r="AO672" s="68"/>
      <c r="AP672" s="68"/>
      <c r="AQ672" s="68"/>
      <c r="AR672" s="68"/>
      <c r="AS672" s="68"/>
      <c r="AT672" s="68"/>
      <c r="AU672" s="68"/>
      <c r="AV672" s="68"/>
      <c r="AW672" s="68"/>
      <c r="AX672" s="68"/>
      <c r="AY672" s="68"/>
      <c r="AZ672" s="68"/>
      <c r="BA672" s="68"/>
      <c r="BB672" s="68"/>
      <c r="BC672" s="68"/>
      <c r="BD672" s="68"/>
      <c r="BE672" s="68"/>
      <c r="BF672" s="68"/>
      <c r="BG672" s="68"/>
      <c r="BH672" s="68"/>
      <c r="BI672" s="68"/>
      <c r="BJ672" s="68"/>
      <c r="BK672" s="68"/>
      <c r="BL672" s="68"/>
      <c r="BM672" s="68"/>
      <c r="BN672" s="68"/>
      <c r="BO672" s="68"/>
      <c r="BP672" s="68"/>
      <c r="BQ672" s="68"/>
      <c r="BR672" s="68"/>
      <c r="BS672" s="68"/>
      <c r="BT672" s="68"/>
      <c r="BU672" s="68"/>
      <c r="BV672" s="68"/>
      <c r="BW672" s="68"/>
      <c r="BX672" s="68"/>
      <c r="BY672" s="68"/>
    </row>
    <row r="673" spans="1:77" x14ac:dyDescent="0.25">
      <c r="A673" s="68"/>
      <c r="B673" s="227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  <c r="AF673" s="68"/>
      <c r="AG673" s="68"/>
      <c r="AH673" s="68"/>
      <c r="AI673" s="68"/>
      <c r="AJ673" s="68"/>
      <c r="AK673" s="68"/>
      <c r="AL673" s="68"/>
      <c r="AM673" s="68"/>
      <c r="AN673" s="68"/>
      <c r="AO673" s="68"/>
      <c r="AP673" s="68"/>
      <c r="AQ673" s="68"/>
      <c r="AR673" s="68"/>
      <c r="AS673" s="68"/>
      <c r="AT673" s="68"/>
      <c r="AU673" s="68"/>
      <c r="AV673" s="68"/>
      <c r="AW673" s="68"/>
      <c r="AX673" s="68"/>
      <c r="AY673" s="68"/>
      <c r="AZ673" s="68"/>
      <c r="BA673" s="68"/>
      <c r="BB673" s="68"/>
      <c r="BC673" s="68"/>
      <c r="BD673" s="68"/>
      <c r="BE673" s="68"/>
      <c r="BF673" s="68"/>
      <c r="BG673" s="68"/>
      <c r="BH673" s="68"/>
      <c r="BI673" s="68"/>
      <c r="BJ673" s="68"/>
      <c r="BK673" s="68"/>
      <c r="BL673" s="68"/>
      <c r="BM673" s="68"/>
      <c r="BN673" s="68"/>
      <c r="BO673" s="68"/>
      <c r="BP673" s="68"/>
      <c r="BQ673" s="68"/>
      <c r="BR673" s="68"/>
      <c r="BS673" s="68"/>
      <c r="BT673" s="68"/>
      <c r="BU673" s="68"/>
      <c r="BV673" s="68"/>
      <c r="BW673" s="68"/>
      <c r="BX673" s="68"/>
      <c r="BY673" s="68"/>
    </row>
    <row r="674" spans="1:77" x14ac:dyDescent="0.25">
      <c r="A674" s="68"/>
      <c r="B674" s="227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  <c r="AF674" s="68"/>
      <c r="AG674" s="68"/>
      <c r="AH674" s="68"/>
      <c r="AI674" s="68"/>
      <c r="AJ674" s="68"/>
      <c r="AK674" s="68"/>
      <c r="AL674" s="68"/>
      <c r="AM674" s="68"/>
      <c r="AN674" s="68"/>
      <c r="AO674" s="68"/>
      <c r="AP674" s="68"/>
      <c r="AQ674" s="68"/>
      <c r="AR674" s="68"/>
      <c r="AS674" s="68"/>
      <c r="AT674" s="68"/>
      <c r="AU674" s="68"/>
      <c r="AV674" s="68"/>
      <c r="AW674" s="68"/>
      <c r="AX674" s="68"/>
      <c r="AY674" s="68"/>
      <c r="AZ674" s="68"/>
      <c r="BA674" s="68"/>
      <c r="BB674" s="68"/>
      <c r="BC674" s="68"/>
      <c r="BD674" s="68"/>
      <c r="BE674" s="68"/>
      <c r="BF674" s="68"/>
      <c r="BG674" s="68"/>
      <c r="BH674" s="68"/>
      <c r="BI674" s="68"/>
      <c r="BJ674" s="68"/>
      <c r="BK674" s="68"/>
      <c r="BL674" s="68"/>
      <c r="BM674" s="68"/>
      <c r="BN674" s="68"/>
      <c r="BO674" s="68"/>
      <c r="BP674" s="68"/>
      <c r="BQ674" s="68"/>
      <c r="BR674" s="68"/>
      <c r="BS674" s="68"/>
      <c r="BT674" s="68"/>
      <c r="BU674" s="68"/>
      <c r="BV674" s="68"/>
      <c r="BW674" s="68"/>
      <c r="BX674" s="68"/>
      <c r="BY674" s="68"/>
    </row>
    <row r="675" spans="1:77" x14ac:dyDescent="0.25">
      <c r="A675" s="68"/>
      <c r="B675" s="227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  <c r="AF675" s="68"/>
      <c r="AG675" s="68"/>
      <c r="AH675" s="68"/>
      <c r="AI675" s="68"/>
      <c r="AJ675" s="68"/>
      <c r="AK675" s="68"/>
      <c r="AL675" s="68"/>
      <c r="AM675" s="68"/>
      <c r="AN675" s="68"/>
      <c r="AO675" s="68"/>
      <c r="AP675" s="68"/>
      <c r="AQ675" s="68"/>
      <c r="AR675" s="68"/>
      <c r="AS675" s="68"/>
      <c r="AT675" s="68"/>
      <c r="AU675" s="68"/>
      <c r="AV675" s="68"/>
      <c r="AW675" s="68"/>
      <c r="AX675" s="68"/>
      <c r="AY675" s="68"/>
      <c r="AZ675" s="68"/>
      <c r="BA675" s="68"/>
      <c r="BB675" s="68"/>
      <c r="BC675" s="68"/>
      <c r="BD675" s="68"/>
      <c r="BE675" s="68"/>
      <c r="BF675" s="68"/>
      <c r="BG675" s="68"/>
      <c r="BH675" s="68"/>
      <c r="BI675" s="68"/>
      <c r="BJ675" s="68"/>
      <c r="BK675" s="68"/>
      <c r="BL675" s="68"/>
      <c r="BM675" s="68"/>
      <c r="BN675" s="68"/>
      <c r="BO675" s="68"/>
      <c r="BP675" s="68"/>
      <c r="BQ675" s="68"/>
      <c r="BR675" s="68"/>
      <c r="BS675" s="68"/>
      <c r="BT675" s="68"/>
      <c r="BU675" s="68"/>
      <c r="BV675" s="68"/>
      <c r="BW675" s="68"/>
      <c r="BX675" s="68"/>
      <c r="BY675" s="68"/>
    </row>
    <row r="676" spans="1:77" x14ac:dyDescent="0.25">
      <c r="A676" s="68"/>
      <c r="B676" s="227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  <c r="AF676" s="68"/>
      <c r="AG676" s="68"/>
      <c r="AH676" s="68"/>
      <c r="AI676" s="68"/>
      <c r="AJ676" s="68"/>
      <c r="AK676" s="68"/>
      <c r="AL676" s="68"/>
      <c r="AM676" s="68"/>
      <c r="AN676" s="68"/>
      <c r="AO676" s="68"/>
      <c r="AP676" s="68"/>
      <c r="AQ676" s="68"/>
      <c r="AR676" s="68"/>
      <c r="AS676" s="68"/>
      <c r="AT676" s="68"/>
      <c r="AU676" s="68"/>
      <c r="AV676" s="68"/>
      <c r="AW676" s="68"/>
      <c r="AX676" s="68"/>
      <c r="AY676" s="68"/>
      <c r="AZ676" s="68"/>
      <c r="BA676" s="68"/>
      <c r="BB676" s="68"/>
      <c r="BC676" s="68"/>
      <c r="BD676" s="68"/>
      <c r="BE676" s="68"/>
      <c r="BF676" s="68"/>
      <c r="BG676" s="68"/>
      <c r="BH676" s="68"/>
      <c r="BI676" s="68"/>
      <c r="BJ676" s="68"/>
      <c r="BK676" s="68"/>
      <c r="BL676" s="68"/>
      <c r="BM676" s="68"/>
      <c r="BN676" s="68"/>
      <c r="BO676" s="68"/>
      <c r="BP676" s="68"/>
      <c r="BQ676" s="68"/>
      <c r="BR676" s="68"/>
      <c r="BS676" s="68"/>
      <c r="BT676" s="68"/>
      <c r="BU676" s="68"/>
      <c r="BV676" s="68"/>
      <c r="BW676" s="68"/>
      <c r="BX676" s="68"/>
      <c r="BY676" s="68"/>
    </row>
    <row r="677" spans="1:77" x14ac:dyDescent="0.25">
      <c r="A677" s="68"/>
      <c r="B677" s="227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  <c r="AF677" s="68"/>
      <c r="AG677" s="68"/>
      <c r="AH677" s="68"/>
      <c r="AI677" s="68"/>
      <c r="AJ677" s="68"/>
      <c r="AK677" s="68"/>
      <c r="AL677" s="68"/>
      <c r="AM677" s="68"/>
      <c r="AN677" s="68"/>
      <c r="AO677" s="68"/>
      <c r="AP677" s="68"/>
      <c r="AQ677" s="68"/>
      <c r="AR677" s="68"/>
      <c r="AS677" s="68"/>
      <c r="AT677" s="68"/>
      <c r="AU677" s="68"/>
      <c r="AV677" s="68"/>
      <c r="AW677" s="68"/>
      <c r="AX677" s="68"/>
      <c r="AY677" s="68"/>
      <c r="AZ677" s="68"/>
      <c r="BA677" s="68"/>
      <c r="BB677" s="68"/>
      <c r="BC677" s="68"/>
      <c r="BD677" s="68"/>
      <c r="BE677" s="68"/>
      <c r="BF677" s="68"/>
      <c r="BG677" s="68"/>
      <c r="BH677" s="68"/>
      <c r="BI677" s="68"/>
      <c r="BJ677" s="68"/>
      <c r="BK677" s="68"/>
      <c r="BL677" s="68"/>
      <c r="BM677" s="68"/>
      <c r="BN677" s="68"/>
      <c r="BO677" s="68"/>
      <c r="BP677" s="68"/>
      <c r="BQ677" s="68"/>
      <c r="BR677" s="68"/>
      <c r="BS677" s="68"/>
      <c r="BT677" s="68"/>
      <c r="BU677" s="68"/>
      <c r="BV677" s="68"/>
      <c r="BW677" s="68"/>
      <c r="BX677" s="68"/>
      <c r="BY677" s="68"/>
    </row>
    <row r="678" spans="1:77" x14ac:dyDescent="0.25">
      <c r="A678" s="68"/>
      <c r="B678" s="227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  <c r="AF678" s="68"/>
      <c r="AG678" s="68"/>
      <c r="AH678" s="68"/>
      <c r="AI678" s="68"/>
      <c r="AJ678" s="68"/>
      <c r="AK678" s="68"/>
      <c r="AL678" s="68"/>
      <c r="AM678" s="68"/>
      <c r="AN678" s="68"/>
      <c r="AO678" s="68"/>
      <c r="AP678" s="68"/>
      <c r="AQ678" s="68"/>
      <c r="AR678" s="68"/>
      <c r="AS678" s="68"/>
      <c r="AT678" s="68"/>
      <c r="AU678" s="68"/>
      <c r="AV678" s="68"/>
      <c r="AW678" s="68"/>
      <c r="AX678" s="68"/>
      <c r="AY678" s="68"/>
      <c r="AZ678" s="68"/>
      <c r="BA678" s="68"/>
      <c r="BB678" s="68"/>
      <c r="BC678" s="68"/>
      <c r="BD678" s="68"/>
      <c r="BE678" s="68"/>
      <c r="BF678" s="68"/>
      <c r="BG678" s="68"/>
      <c r="BH678" s="68"/>
      <c r="BI678" s="68"/>
      <c r="BJ678" s="68"/>
      <c r="BK678" s="68"/>
      <c r="BL678" s="68"/>
      <c r="BM678" s="68"/>
      <c r="BN678" s="68"/>
      <c r="BO678" s="68"/>
      <c r="BP678" s="68"/>
      <c r="BQ678" s="68"/>
      <c r="BR678" s="68"/>
      <c r="BS678" s="68"/>
      <c r="BT678" s="68"/>
      <c r="BU678" s="68"/>
      <c r="BV678" s="68"/>
      <c r="BW678" s="68"/>
      <c r="BX678" s="68"/>
      <c r="BY678" s="68"/>
    </row>
    <row r="679" spans="1:77" x14ac:dyDescent="0.25">
      <c r="A679" s="68"/>
      <c r="B679" s="227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  <c r="AF679" s="68"/>
      <c r="AG679" s="68"/>
      <c r="AH679" s="68"/>
      <c r="AI679" s="68"/>
      <c r="AJ679" s="68"/>
      <c r="AK679" s="68"/>
      <c r="AL679" s="68"/>
      <c r="AM679" s="68"/>
      <c r="AN679" s="68"/>
      <c r="AO679" s="68"/>
      <c r="AP679" s="68"/>
      <c r="AQ679" s="68"/>
      <c r="AR679" s="68"/>
      <c r="AS679" s="68"/>
      <c r="AT679" s="68"/>
      <c r="AU679" s="68"/>
      <c r="AV679" s="68"/>
      <c r="AW679" s="68"/>
      <c r="AX679" s="68"/>
      <c r="AY679" s="68"/>
      <c r="AZ679" s="68"/>
      <c r="BA679" s="68"/>
      <c r="BB679" s="68"/>
      <c r="BC679" s="68"/>
      <c r="BD679" s="68"/>
      <c r="BE679" s="68"/>
      <c r="BF679" s="68"/>
      <c r="BG679" s="68"/>
      <c r="BH679" s="68"/>
      <c r="BI679" s="68"/>
      <c r="BJ679" s="68"/>
      <c r="BK679" s="68"/>
      <c r="BL679" s="68"/>
      <c r="BM679" s="68"/>
      <c r="BN679" s="68"/>
      <c r="BO679" s="68"/>
      <c r="BP679" s="68"/>
      <c r="BQ679" s="68"/>
      <c r="BR679" s="68"/>
      <c r="BS679" s="68"/>
      <c r="BT679" s="68"/>
      <c r="BU679" s="68"/>
      <c r="BV679" s="68"/>
      <c r="BW679" s="68"/>
      <c r="BX679" s="68"/>
      <c r="BY679" s="68"/>
    </row>
    <row r="680" spans="1:77" x14ac:dyDescent="0.25">
      <c r="A680" s="68"/>
      <c r="B680" s="227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  <c r="AF680" s="68"/>
      <c r="AG680" s="68"/>
      <c r="AH680" s="68"/>
      <c r="AI680" s="68"/>
      <c r="AJ680" s="68"/>
      <c r="AK680" s="68"/>
      <c r="AL680" s="68"/>
      <c r="AM680" s="68"/>
      <c r="AN680" s="68"/>
      <c r="AO680" s="68"/>
      <c r="AP680" s="68"/>
      <c r="AQ680" s="68"/>
      <c r="AR680" s="68"/>
      <c r="AS680" s="68"/>
      <c r="AT680" s="68"/>
      <c r="AU680" s="68"/>
      <c r="AV680" s="68"/>
      <c r="AW680" s="68"/>
      <c r="AX680" s="68"/>
      <c r="AY680" s="68"/>
      <c r="AZ680" s="68"/>
      <c r="BA680" s="68"/>
      <c r="BB680" s="68"/>
      <c r="BC680" s="68"/>
      <c r="BD680" s="68"/>
      <c r="BE680" s="68"/>
      <c r="BF680" s="68"/>
      <c r="BG680" s="68"/>
      <c r="BH680" s="68"/>
      <c r="BI680" s="68"/>
      <c r="BJ680" s="68"/>
      <c r="BK680" s="68"/>
      <c r="BL680" s="68"/>
      <c r="BM680" s="68"/>
      <c r="BN680" s="68"/>
      <c r="BO680" s="68"/>
      <c r="BP680" s="68"/>
      <c r="BQ680" s="68"/>
      <c r="BR680" s="68"/>
      <c r="BS680" s="68"/>
      <c r="BT680" s="68"/>
      <c r="BU680" s="68"/>
      <c r="BV680" s="68"/>
      <c r="BW680" s="68"/>
      <c r="BX680" s="68"/>
      <c r="BY680" s="68"/>
    </row>
    <row r="681" spans="1:77" x14ac:dyDescent="0.25">
      <c r="A681" s="68"/>
      <c r="B681" s="227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  <c r="AF681" s="68"/>
      <c r="AG681" s="68"/>
      <c r="AH681" s="68"/>
      <c r="AI681" s="68"/>
      <c r="AJ681" s="68"/>
      <c r="AK681" s="68"/>
      <c r="AL681" s="68"/>
      <c r="AM681" s="68"/>
      <c r="AN681" s="68"/>
      <c r="AO681" s="68"/>
      <c r="AP681" s="68"/>
      <c r="AQ681" s="68"/>
      <c r="AR681" s="68"/>
      <c r="AS681" s="68"/>
      <c r="AT681" s="68"/>
      <c r="AU681" s="68"/>
      <c r="AV681" s="68"/>
      <c r="AW681" s="68"/>
      <c r="AX681" s="68"/>
      <c r="AY681" s="68"/>
      <c r="AZ681" s="68"/>
      <c r="BA681" s="68"/>
      <c r="BB681" s="68"/>
      <c r="BC681" s="68"/>
      <c r="BD681" s="68"/>
      <c r="BE681" s="68"/>
      <c r="BF681" s="68"/>
      <c r="BG681" s="68"/>
      <c r="BH681" s="68"/>
      <c r="BI681" s="68"/>
      <c r="BJ681" s="68"/>
      <c r="BK681" s="68"/>
      <c r="BL681" s="68"/>
      <c r="BM681" s="68"/>
      <c r="BN681" s="68"/>
      <c r="BO681" s="68"/>
      <c r="BP681" s="68"/>
      <c r="BQ681" s="68"/>
      <c r="BR681" s="68"/>
      <c r="BS681" s="68"/>
      <c r="BT681" s="68"/>
      <c r="BU681" s="68"/>
      <c r="BV681" s="68"/>
      <c r="BW681" s="68"/>
      <c r="BX681" s="68"/>
      <c r="BY681" s="68"/>
    </row>
    <row r="682" spans="1:77" x14ac:dyDescent="0.25">
      <c r="A682" s="68"/>
      <c r="B682" s="227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  <c r="AF682" s="68"/>
      <c r="AG682" s="68"/>
      <c r="AH682" s="68"/>
      <c r="AI682" s="68"/>
      <c r="AJ682" s="68"/>
      <c r="AK682" s="68"/>
      <c r="AL682" s="68"/>
      <c r="AM682" s="68"/>
      <c r="AN682" s="68"/>
      <c r="AO682" s="68"/>
      <c r="AP682" s="68"/>
      <c r="AQ682" s="68"/>
      <c r="AR682" s="68"/>
      <c r="AS682" s="68"/>
      <c r="AT682" s="68"/>
      <c r="AU682" s="68"/>
      <c r="AV682" s="68"/>
      <c r="AW682" s="68"/>
      <c r="AX682" s="68"/>
      <c r="AY682" s="68"/>
      <c r="AZ682" s="68"/>
      <c r="BA682" s="68"/>
      <c r="BB682" s="68"/>
      <c r="BC682" s="68"/>
      <c r="BD682" s="68"/>
      <c r="BE682" s="68"/>
      <c r="BF682" s="68"/>
      <c r="BG682" s="68"/>
      <c r="BH682" s="68"/>
      <c r="BI682" s="68"/>
      <c r="BJ682" s="68"/>
      <c r="BK682" s="68"/>
      <c r="BL682" s="68"/>
      <c r="BM682" s="68"/>
      <c r="BN682" s="68"/>
      <c r="BO682" s="68"/>
      <c r="BP682" s="68"/>
      <c r="BQ682" s="68"/>
      <c r="BR682" s="68"/>
      <c r="BS682" s="68"/>
      <c r="BT682" s="68"/>
      <c r="BU682" s="68"/>
      <c r="BV682" s="68"/>
      <c r="BW682" s="68"/>
      <c r="BX682" s="68"/>
      <c r="BY682" s="68"/>
    </row>
    <row r="683" spans="1:77" x14ac:dyDescent="0.25">
      <c r="A683" s="68"/>
      <c r="B683" s="227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  <c r="AF683" s="68"/>
      <c r="AG683" s="68"/>
      <c r="AH683" s="68"/>
      <c r="AI683" s="68"/>
      <c r="AJ683" s="68"/>
      <c r="AK683" s="68"/>
      <c r="AL683" s="68"/>
      <c r="AM683" s="68"/>
      <c r="AN683" s="68"/>
      <c r="AO683" s="68"/>
      <c r="AP683" s="68"/>
      <c r="AQ683" s="68"/>
      <c r="AR683" s="68"/>
      <c r="AS683" s="68"/>
      <c r="AT683" s="68"/>
      <c r="AU683" s="68"/>
      <c r="AV683" s="68"/>
      <c r="AW683" s="68"/>
      <c r="AX683" s="68"/>
      <c r="AY683" s="68"/>
      <c r="AZ683" s="68"/>
      <c r="BA683" s="68"/>
      <c r="BB683" s="68"/>
      <c r="BC683" s="68"/>
      <c r="BD683" s="68"/>
      <c r="BE683" s="68"/>
      <c r="BF683" s="68"/>
      <c r="BG683" s="68"/>
      <c r="BH683" s="68"/>
      <c r="BI683" s="68"/>
      <c r="BJ683" s="68"/>
      <c r="BK683" s="68"/>
      <c r="BL683" s="68"/>
      <c r="BM683" s="68"/>
      <c r="BN683" s="68"/>
      <c r="BO683" s="68"/>
      <c r="BP683" s="68"/>
      <c r="BQ683" s="68"/>
      <c r="BR683" s="68"/>
      <c r="BS683" s="68"/>
      <c r="BT683" s="68"/>
      <c r="BU683" s="68"/>
      <c r="BV683" s="68"/>
      <c r="BW683" s="68"/>
      <c r="BX683" s="68"/>
      <c r="BY683" s="68"/>
    </row>
    <row r="684" spans="1:77" x14ac:dyDescent="0.25">
      <c r="A684" s="68"/>
      <c r="B684" s="227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  <c r="AF684" s="68"/>
      <c r="AG684" s="68"/>
      <c r="AH684" s="68"/>
      <c r="AI684" s="68"/>
      <c r="AJ684" s="68"/>
      <c r="AK684" s="68"/>
      <c r="AL684" s="68"/>
      <c r="AM684" s="68"/>
      <c r="AN684" s="68"/>
      <c r="AO684" s="68"/>
      <c r="AP684" s="68"/>
      <c r="AQ684" s="68"/>
      <c r="AR684" s="68"/>
      <c r="AS684" s="68"/>
      <c r="AT684" s="68"/>
      <c r="AU684" s="68"/>
      <c r="AV684" s="68"/>
      <c r="AW684" s="68"/>
      <c r="AX684" s="68"/>
      <c r="AY684" s="68"/>
      <c r="AZ684" s="68"/>
      <c r="BA684" s="68"/>
      <c r="BB684" s="68"/>
      <c r="BC684" s="68"/>
      <c r="BD684" s="68"/>
      <c r="BE684" s="68"/>
      <c r="BF684" s="68"/>
      <c r="BG684" s="68"/>
      <c r="BH684" s="68"/>
      <c r="BI684" s="68"/>
      <c r="BJ684" s="68"/>
      <c r="BK684" s="68"/>
      <c r="BL684" s="68"/>
      <c r="BM684" s="68"/>
      <c r="BN684" s="68"/>
      <c r="BO684" s="68"/>
      <c r="BP684" s="68"/>
      <c r="BQ684" s="68"/>
      <c r="BR684" s="68"/>
      <c r="BS684" s="68"/>
      <c r="BT684" s="68"/>
      <c r="BU684" s="68"/>
      <c r="BV684" s="68"/>
      <c r="BW684" s="68"/>
      <c r="BX684" s="68"/>
      <c r="BY684" s="68"/>
    </row>
    <row r="685" spans="1:77" x14ac:dyDescent="0.25">
      <c r="A685" s="68"/>
      <c r="B685" s="227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  <c r="AF685" s="68"/>
      <c r="AG685" s="68"/>
      <c r="AH685" s="68"/>
      <c r="AI685" s="68"/>
      <c r="AJ685" s="68"/>
      <c r="AK685" s="68"/>
      <c r="AL685" s="68"/>
      <c r="AM685" s="68"/>
      <c r="AN685" s="68"/>
      <c r="AO685" s="68"/>
      <c r="AP685" s="68"/>
      <c r="AQ685" s="68"/>
      <c r="AR685" s="68"/>
      <c r="AS685" s="68"/>
      <c r="AT685" s="68"/>
      <c r="AU685" s="68"/>
      <c r="AV685" s="68"/>
      <c r="AW685" s="68"/>
      <c r="AX685" s="68"/>
      <c r="AY685" s="68"/>
      <c r="AZ685" s="68"/>
      <c r="BA685" s="68"/>
      <c r="BB685" s="68"/>
      <c r="BC685" s="68"/>
      <c r="BD685" s="68"/>
      <c r="BE685" s="68"/>
      <c r="BF685" s="68"/>
      <c r="BG685" s="68"/>
      <c r="BH685" s="68"/>
      <c r="BI685" s="68"/>
      <c r="BJ685" s="68"/>
      <c r="BK685" s="68"/>
      <c r="BL685" s="68"/>
      <c r="BM685" s="68"/>
      <c r="BN685" s="68"/>
      <c r="BO685" s="68"/>
      <c r="BP685" s="68"/>
      <c r="BQ685" s="68"/>
      <c r="BR685" s="68"/>
      <c r="BS685" s="68"/>
      <c r="BT685" s="68"/>
      <c r="BU685" s="68"/>
      <c r="BV685" s="68"/>
      <c r="BW685" s="68"/>
      <c r="BX685" s="68"/>
      <c r="BY685" s="68"/>
    </row>
    <row r="686" spans="1:77" x14ac:dyDescent="0.25">
      <c r="A686" s="68"/>
      <c r="B686" s="227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  <c r="AF686" s="68"/>
      <c r="AG686" s="68"/>
      <c r="AH686" s="68"/>
      <c r="AI686" s="68"/>
      <c r="AJ686" s="68"/>
      <c r="AK686" s="68"/>
      <c r="AL686" s="68"/>
      <c r="AM686" s="68"/>
      <c r="AN686" s="68"/>
      <c r="AO686" s="68"/>
      <c r="AP686" s="68"/>
      <c r="AQ686" s="68"/>
      <c r="AR686" s="68"/>
      <c r="AS686" s="68"/>
      <c r="AT686" s="68"/>
      <c r="AU686" s="68"/>
      <c r="AV686" s="68"/>
      <c r="AW686" s="68"/>
      <c r="AX686" s="68"/>
      <c r="AY686" s="68"/>
      <c r="AZ686" s="68"/>
      <c r="BA686" s="68"/>
      <c r="BB686" s="68"/>
      <c r="BC686" s="68"/>
      <c r="BD686" s="68"/>
      <c r="BE686" s="68"/>
      <c r="BF686" s="68"/>
      <c r="BG686" s="68"/>
      <c r="BH686" s="68"/>
      <c r="BI686" s="68"/>
      <c r="BJ686" s="68"/>
      <c r="BK686" s="68"/>
      <c r="BL686" s="68"/>
      <c r="BM686" s="68"/>
      <c r="BN686" s="68"/>
      <c r="BO686" s="68"/>
      <c r="BP686" s="68"/>
      <c r="BQ686" s="68"/>
      <c r="BR686" s="68"/>
      <c r="BS686" s="68"/>
      <c r="BT686" s="68"/>
      <c r="BU686" s="68"/>
      <c r="BV686" s="68"/>
      <c r="BW686" s="68"/>
      <c r="BX686" s="68"/>
      <c r="BY686" s="68"/>
    </row>
    <row r="687" spans="1:77" x14ac:dyDescent="0.25">
      <c r="A687" s="68"/>
      <c r="B687" s="227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  <c r="AF687" s="68"/>
      <c r="AG687" s="68"/>
      <c r="AH687" s="68"/>
      <c r="AI687" s="68"/>
      <c r="AJ687" s="68"/>
      <c r="AK687" s="68"/>
      <c r="AL687" s="68"/>
      <c r="AM687" s="68"/>
      <c r="AN687" s="68"/>
      <c r="AO687" s="68"/>
      <c r="AP687" s="68"/>
      <c r="AQ687" s="68"/>
      <c r="AR687" s="68"/>
      <c r="AS687" s="68"/>
      <c r="AT687" s="68"/>
      <c r="AU687" s="68"/>
      <c r="AV687" s="68"/>
      <c r="AW687" s="68"/>
      <c r="AX687" s="68"/>
      <c r="AY687" s="68"/>
      <c r="AZ687" s="68"/>
      <c r="BA687" s="68"/>
      <c r="BB687" s="68"/>
      <c r="BC687" s="68"/>
      <c r="BD687" s="68"/>
      <c r="BE687" s="68"/>
      <c r="BF687" s="68"/>
      <c r="BG687" s="68"/>
      <c r="BH687" s="68"/>
      <c r="BI687" s="68"/>
      <c r="BJ687" s="68"/>
      <c r="BK687" s="68"/>
      <c r="BL687" s="68"/>
      <c r="BM687" s="68"/>
      <c r="BN687" s="68"/>
      <c r="BO687" s="68"/>
      <c r="BP687" s="68"/>
      <c r="BQ687" s="68"/>
      <c r="BR687" s="68"/>
      <c r="BS687" s="68"/>
      <c r="BT687" s="68"/>
      <c r="BU687" s="68"/>
      <c r="BV687" s="68"/>
      <c r="BW687" s="68"/>
      <c r="BX687" s="68"/>
      <c r="BY687" s="68"/>
    </row>
    <row r="688" spans="1:77" x14ac:dyDescent="0.25">
      <c r="A688" s="68"/>
      <c r="B688" s="227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  <c r="AF688" s="68"/>
      <c r="AG688" s="68"/>
      <c r="AH688" s="68"/>
      <c r="AI688" s="68"/>
      <c r="AJ688" s="68"/>
      <c r="AK688" s="68"/>
      <c r="AL688" s="68"/>
      <c r="AM688" s="68"/>
      <c r="AN688" s="68"/>
      <c r="AO688" s="68"/>
      <c r="AP688" s="68"/>
      <c r="AQ688" s="68"/>
      <c r="AR688" s="68"/>
      <c r="AS688" s="68"/>
      <c r="AT688" s="68"/>
      <c r="AU688" s="68"/>
      <c r="AV688" s="68"/>
      <c r="AW688" s="68"/>
      <c r="AX688" s="68"/>
      <c r="AY688" s="68"/>
      <c r="AZ688" s="68"/>
      <c r="BA688" s="68"/>
      <c r="BB688" s="68"/>
      <c r="BC688" s="68"/>
      <c r="BD688" s="68"/>
      <c r="BE688" s="68"/>
      <c r="BF688" s="68"/>
      <c r="BG688" s="68"/>
      <c r="BH688" s="68"/>
      <c r="BI688" s="68"/>
      <c r="BJ688" s="68"/>
      <c r="BK688" s="68"/>
      <c r="BL688" s="68"/>
      <c r="BM688" s="68"/>
      <c r="BN688" s="68"/>
      <c r="BO688" s="68"/>
      <c r="BP688" s="68"/>
      <c r="BQ688" s="68"/>
      <c r="BR688" s="68"/>
      <c r="BS688" s="68"/>
      <c r="BT688" s="68"/>
      <c r="BU688" s="68"/>
      <c r="BV688" s="68"/>
      <c r="BW688" s="68"/>
      <c r="BX688" s="68"/>
      <c r="BY688" s="68"/>
    </row>
    <row r="689" spans="1:77" x14ac:dyDescent="0.25">
      <c r="A689" s="68"/>
      <c r="B689" s="227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  <c r="AF689" s="68"/>
      <c r="AG689" s="68"/>
      <c r="AH689" s="68"/>
      <c r="AI689" s="68"/>
      <c r="AJ689" s="68"/>
      <c r="AK689" s="68"/>
      <c r="AL689" s="68"/>
      <c r="AM689" s="68"/>
      <c r="AN689" s="68"/>
      <c r="AO689" s="68"/>
      <c r="AP689" s="68"/>
      <c r="AQ689" s="68"/>
      <c r="AR689" s="68"/>
      <c r="AS689" s="68"/>
      <c r="AT689" s="68"/>
      <c r="AU689" s="68"/>
      <c r="AV689" s="68"/>
      <c r="AW689" s="68"/>
      <c r="AX689" s="68"/>
      <c r="AY689" s="68"/>
      <c r="AZ689" s="68"/>
      <c r="BA689" s="68"/>
      <c r="BB689" s="68"/>
      <c r="BC689" s="68"/>
      <c r="BD689" s="68"/>
      <c r="BE689" s="68"/>
      <c r="BF689" s="68"/>
      <c r="BG689" s="68"/>
      <c r="BH689" s="68"/>
      <c r="BI689" s="68"/>
      <c r="BJ689" s="68"/>
      <c r="BK689" s="68"/>
      <c r="BL689" s="68"/>
      <c r="BM689" s="68"/>
      <c r="BN689" s="68"/>
      <c r="BO689" s="68"/>
      <c r="BP689" s="68"/>
      <c r="BQ689" s="68"/>
      <c r="BR689" s="68"/>
      <c r="BS689" s="68"/>
      <c r="BT689" s="68"/>
      <c r="BU689" s="68"/>
      <c r="BV689" s="68"/>
      <c r="BW689" s="68"/>
      <c r="BX689" s="68"/>
      <c r="BY689" s="68"/>
    </row>
    <row r="690" spans="1:77" x14ac:dyDescent="0.25">
      <c r="A690" s="68"/>
      <c r="B690" s="227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  <c r="AF690" s="68"/>
      <c r="AG690" s="68"/>
      <c r="AH690" s="68"/>
      <c r="AI690" s="68"/>
      <c r="AJ690" s="68"/>
      <c r="AK690" s="68"/>
      <c r="AL690" s="68"/>
      <c r="AM690" s="68"/>
      <c r="AN690" s="68"/>
      <c r="AO690" s="68"/>
      <c r="AP690" s="68"/>
      <c r="AQ690" s="68"/>
      <c r="AR690" s="68"/>
      <c r="AS690" s="68"/>
      <c r="AT690" s="68"/>
      <c r="AU690" s="68"/>
      <c r="AV690" s="68"/>
      <c r="AW690" s="68"/>
      <c r="AX690" s="68"/>
      <c r="AY690" s="68"/>
      <c r="AZ690" s="68"/>
      <c r="BA690" s="68"/>
      <c r="BB690" s="68"/>
      <c r="BC690" s="68"/>
      <c r="BD690" s="68"/>
      <c r="BE690" s="68"/>
      <c r="BF690" s="68"/>
      <c r="BG690" s="68"/>
      <c r="BH690" s="68"/>
      <c r="BI690" s="68"/>
      <c r="BJ690" s="68"/>
      <c r="BK690" s="68"/>
      <c r="BL690" s="68"/>
      <c r="BM690" s="68"/>
      <c r="BN690" s="68"/>
      <c r="BO690" s="68"/>
      <c r="BP690" s="68"/>
      <c r="BQ690" s="68"/>
      <c r="BR690" s="68"/>
      <c r="BS690" s="68"/>
      <c r="BT690" s="68"/>
      <c r="BU690" s="68"/>
      <c r="BV690" s="68"/>
      <c r="BW690" s="68"/>
      <c r="BX690" s="68"/>
      <c r="BY690" s="68"/>
    </row>
    <row r="691" spans="1:77" x14ac:dyDescent="0.25">
      <c r="A691" s="68"/>
      <c r="B691" s="227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  <c r="AF691" s="68"/>
      <c r="AG691" s="68"/>
      <c r="AH691" s="68"/>
      <c r="AI691" s="68"/>
      <c r="AJ691" s="68"/>
      <c r="AK691" s="68"/>
      <c r="AL691" s="68"/>
      <c r="AM691" s="68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  <c r="BM691" s="68"/>
      <c r="BN691" s="68"/>
      <c r="BO691" s="68"/>
      <c r="BP691" s="68"/>
      <c r="BQ691" s="68"/>
      <c r="BR691" s="68"/>
      <c r="BS691" s="68"/>
      <c r="BT691" s="68"/>
      <c r="BU691" s="68"/>
      <c r="BV691" s="68"/>
      <c r="BW691" s="68"/>
      <c r="BX691" s="68"/>
      <c r="BY691" s="68"/>
    </row>
    <row r="692" spans="1:77" x14ac:dyDescent="0.25">
      <c r="A692" s="68"/>
      <c r="B692" s="227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  <c r="AF692" s="68"/>
      <c r="AG692" s="68"/>
      <c r="AH692" s="68"/>
      <c r="AI692" s="68"/>
      <c r="AJ692" s="68"/>
      <c r="AK692" s="68"/>
      <c r="AL692" s="68"/>
      <c r="AM692" s="68"/>
      <c r="AN692" s="68"/>
      <c r="AO692" s="68"/>
      <c r="AP692" s="68"/>
      <c r="AQ692" s="68"/>
      <c r="AR692" s="68"/>
      <c r="AS692" s="68"/>
      <c r="AT692" s="68"/>
      <c r="AU692" s="68"/>
      <c r="AV692" s="68"/>
      <c r="AW692" s="68"/>
      <c r="AX692" s="68"/>
      <c r="AY692" s="68"/>
      <c r="AZ692" s="68"/>
      <c r="BA692" s="68"/>
      <c r="BB692" s="68"/>
      <c r="BC692" s="68"/>
      <c r="BD692" s="68"/>
      <c r="BE692" s="68"/>
      <c r="BF692" s="68"/>
      <c r="BG692" s="68"/>
      <c r="BH692" s="68"/>
      <c r="BI692" s="68"/>
      <c r="BJ692" s="68"/>
      <c r="BK692" s="68"/>
      <c r="BL692" s="68"/>
      <c r="BM692" s="68"/>
      <c r="BN692" s="68"/>
      <c r="BO692" s="68"/>
      <c r="BP692" s="68"/>
      <c r="BQ692" s="68"/>
      <c r="BR692" s="68"/>
      <c r="BS692" s="68"/>
      <c r="BT692" s="68"/>
      <c r="BU692" s="68"/>
      <c r="BV692" s="68"/>
      <c r="BW692" s="68"/>
      <c r="BX692" s="68"/>
      <c r="BY692" s="68"/>
    </row>
    <row r="693" spans="1:77" x14ac:dyDescent="0.25">
      <c r="A693" s="68"/>
      <c r="B693" s="227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  <c r="AF693" s="68"/>
      <c r="AG693" s="68"/>
      <c r="AH693" s="68"/>
      <c r="AI693" s="68"/>
      <c r="AJ693" s="68"/>
      <c r="AK693" s="68"/>
      <c r="AL693" s="68"/>
      <c r="AM693" s="68"/>
      <c r="AN693" s="68"/>
      <c r="AO693" s="68"/>
      <c r="AP693" s="68"/>
      <c r="AQ693" s="68"/>
      <c r="AR693" s="68"/>
      <c r="AS693" s="68"/>
      <c r="AT693" s="68"/>
      <c r="AU693" s="68"/>
      <c r="AV693" s="68"/>
      <c r="AW693" s="68"/>
      <c r="AX693" s="68"/>
      <c r="AY693" s="68"/>
      <c r="AZ693" s="68"/>
      <c r="BA693" s="68"/>
      <c r="BB693" s="68"/>
      <c r="BC693" s="68"/>
      <c r="BD693" s="68"/>
      <c r="BE693" s="68"/>
      <c r="BF693" s="68"/>
      <c r="BG693" s="68"/>
      <c r="BH693" s="68"/>
      <c r="BI693" s="68"/>
      <c r="BJ693" s="68"/>
      <c r="BK693" s="68"/>
      <c r="BL693" s="68"/>
      <c r="BM693" s="68"/>
      <c r="BN693" s="68"/>
      <c r="BO693" s="68"/>
      <c r="BP693" s="68"/>
      <c r="BQ693" s="68"/>
      <c r="BR693" s="68"/>
      <c r="BS693" s="68"/>
      <c r="BT693" s="68"/>
      <c r="BU693" s="68"/>
      <c r="BV693" s="68"/>
      <c r="BW693" s="68"/>
      <c r="BX693" s="68"/>
      <c r="BY693" s="68"/>
    </row>
    <row r="694" spans="1:77" x14ac:dyDescent="0.25">
      <c r="A694" s="68"/>
      <c r="B694" s="227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  <c r="AF694" s="68"/>
      <c r="AG694" s="68"/>
      <c r="AH694" s="68"/>
      <c r="AI694" s="68"/>
      <c r="AJ694" s="68"/>
      <c r="AK694" s="68"/>
      <c r="AL694" s="68"/>
      <c r="AM694" s="68"/>
      <c r="AN694" s="68"/>
      <c r="AO694" s="68"/>
      <c r="AP694" s="68"/>
      <c r="AQ694" s="68"/>
      <c r="AR694" s="68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8"/>
      <c r="BG694" s="68"/>
      <c r="BH694" s="68"/>
      <c r="BI694" s="68"/>
      <c r="BJ694" s="68"/>
      <c r="BK694" s="68"/>
      <c r="BL694" s="68"/>
      <c r="BM694" s="68"/>
      <c r="BN694" s="68"/>
      <c r="BO694" s="68"/>
      <c r="BP694" s="68"/>
      <c r="BQ694" s="68"/>
      <c r="BR694" s="68"/>
      <c r="BS694" s="68"/>
      <c r="BT694" s="68"/>
      <c r="BU694" s="68"/>
      <c r="BV694" s="68"/>
      <c r="BW694" s="68"/>
      <c r="BX694" s="68"/>
      <c r="BY694" s="68"/>
    </row>
    <row r="695" spans="1:77" x14ac:dyDescent="0.25">
      <c r="A695" s="68"/>
      <c r="B695" s="227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  <c r="AF695" s="68"/>
      <c r="AG695" s="68"/>
      <c r="AH695" s="68"/>
      <c r="AI695" s="68"/>
      <c r="AJ695" s="68"/>
      <c r="AK695" s="68"/>
      <c r="AL695" s="68"/>
      <c r="AM695" s="68"/>
      <c r="AN695" s="68"/>
      <c r="AO695" s="68"/>
      <c r="AP695" s="68"/>
      <c r="AQ695" s="68"/>
      <c r="AR695" s="68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8"/>
      <c r="BG695" s="68"/>
      <c r="BH695" s="68"/>
      <c r="BI695" s="68"/>
      <c r="BJ695" s="68"/>
      <c r="BK695" s="68"/>
      <c r="BL695" s="68"/>
      <c r="BM695" s="68"/>
      <c r="BN695" s="68"/>
      <c r="BO695" s="68"/>
      <c r="BP695" s="68"/>
      <c r="BQ695" s="68"/>
      <c r="BR695" s="68"/>
      <c r="BS695" s="68"/>
      <c r="BT695" s="68"/>
      <c r="BU695" s="68"/>
      <c r="BV695" s="68"/>
      <c r="BW695" s="68"/>
      <c r="BX695" s="68"/>
      <c r="BY695" s="68"/>
    </row>
    <row r="696" spans="1:77" x14ac:dyDescent="0.25">
      <c r="A696" s="68"/>
      <c r="B696" s="227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  <c r="AF696" s="68"/>
      <c r="AG696" s="68"/>
      <c r="AH696" s="68"/>
      <c r="AI696" s="68"/>
      <c r="AJ696" s="68"/>
      <c r="AK696" s="68"/>
      <c r="AL696" s="68"/>
      <c r="AM696" s="68"/>
      <c r="AN696" s="68"/>
      <c r="AO696" s="68"/>
      <c r="AP696" s="68"/>
      <c r="AQ696" s="68"/>
      <c r="AR696" s="68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8"/>
      <c r="BG696" s="68"/>
      <c r="BH696" s="68"/>
      <c r="BI696" s="68"/>
      <c r="BJ696" s="68"/>
      <c r="BK696" s="68"/>
      <c r="BL696" s="68"/>
      <c r="BM696" s="68"/>
      <c r="BN696" s="68"/>
      <c r="BO696" s="68"/>
      <c r="BP696" s="68"/>
      <c r="BQ696" s="68"/>
      <c r="BR696" s="68"/>
      <c r="BS696" s="68"/>
      <c r="BT696" s="68"/>
      <c r="BU696" s="68"/>
      <c r="BV696" s="68"/>
      <c r="BW696" s="68"/>
      <c r="BX696" s="68"/>
      <c r="BY696" s="68"/>
    </row>
    <row r="697" spans="1:77" x14ac:dyDescent="0.25">
      <c r="A697" s="68"/>
      <c r="B697" s="227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  <c r="AF697" s="68"/>
      <c r="AG697" s="68"/>
      <c r="AH697" s="68"/>
      <c r="AI697" s="68"/>
      <c r="AJ697" s="68"/>
      <c r="AK697" s="68"/>
      <c r="AL697" s="68"/>
      <c r="AM697" s="68"/>
      <c r="AN697" s="68"/>
      <c r="AO697" s="68"/>
      <c r="AP697" s="68"/>
      <c r="AQ697" s="68"/>
      <c r="AR697" s="68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8"/>
      <c r="BG697" s="68"/>
      <c r="BH697" s="68"/>
      <c r="BI697" s="68"/>
      <c r="BJ697" s="68"/>
      <c r="BK697" s="68"/>
      <c r="BL697" s="68"/>
      <c r="BM697" s="68"/>
      <c r="BN697" s="68"/>
      <c r="BO697" s="68"/>
      <c r="BP697" s="68"/>
      <c r="BQ697" s="68"/>
      <c r="BR697" s="68"/>
      <c r="BS697" s="68"/>
      <c r="BT697" s="68"/>
      <c r="BU697" s="68"/>
      <c r="BV697" s="68"/>
      <c r="BW697" s="68"/>
      <c r="BX697" s="68"/>
      <c r="BY697" s="68"/>
    </row>
    <row r="698" spans="1:77" x14ac:dyDescent="0.25">
      <c r="A698" s="68"/>
      <c r="B698" s="227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  <c r="AF698" s="68"/>
      <c r="AG698" s="68"/>
      <c r="AH698" s="68"/>
      <c r="AI698" s="68"/>
      <c r="AJ698" s="68"/>
      <c r="AK698" s="68"/>
      <c r="AL698" s="68"/>
      <c r="AM698" s="68"/>
      <c r="AN698" s="68"/>
      <c r="AO698" s="68"/>
      <c r="AP698" s="68"/>
      <c r="AQ698" s="68"/>
      <c r="AR698" s="68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8"/>
      <c r="BG698" s="68"/>
      <c r="BH698" s="68"/>
      <c r="BI698" s="68"/>
      <c r="BJ698" s="68"/>
      <c r="BK698" s="68"/>
      <c r="BL698" s="68"/>
      <c r="BM698" s="68"/>
      <c r="BN698" s="68"/>
      <c r="BO698" s="68"/>
      <c r="BP698" s="68"/>
      <c r="BQ698" s="68"/>
      <c r="BR698" s="68"/>
      <c r="BS698" s="68"/>
      <c r="BT698" s="68"/>
      <c r="BU698" s="68"/>
      <c r="BV698" s="68"/>
      <c r="BW698" s="68"/>
      <c r="BX698" s="68"/>
      <c r="BY698" s="68"/>
    </row>
    <row r="699" spans="1:77" x14ac:dyDescent="0.25">
      <c r="A699" s="68"/>
      <c r="B699" s="227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  <c r="AF699" s="68"/>
      <c r="AG699" s="68"/>
      <c r="AH699" s="68"/>
      <c r="AI699" s="68"/>
      <c r="AJ699" s="68"/>
      <c r="AK699" s="68"/>
      <c r="AL699" s="68"/>
      <c r="AM699" s="68"/>
      <c r="AN699" s="68"/>
      <c r="AO699" s="68"/>
      <c r="AP699" s="68"/>
      <c r="AQ699" s="68"/>
      <c r="AR699" s="68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8"/>
      <c r="BG699" s="68"/>
      <c r="BH699" s="68"/>
      <c r="BI699" s="68"/>
      <c r="BJ699" s="68"/>
      <c r="BK699" s="68"/>
      <c r="BL699" s="68"/>
      <c r="BM699" s="68"/>
      <c r="BN699" s="68"/>
      <c r="BO699" s="68"/>
      <c r="BP699" s="68"/>
      <c r="BQ699" s="68"/>
      <c r="BR699" s="68"/>
      <c r="BS699" s="68"/>
      <c r="BT699" s="68"/>
      <c r="BU699" s="68"/>
      <c r="BV699" s="68"/>
      <c r="BW699" s="68"/>
      <c r="BX699" s="68"/>
      <c r="BY699" s="68"/>
    </row>
    <row r="700" spans="1:77" x14ac:dyDescent="0.25">
      <c r="A700" s="68"/>
      <c r="B700" s="227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  <c r="AF700" s="68"/>
      <c r="AG700" s="68"/>
      <c r="AH700" s="68"/>
      <c r="AI700" s="68"/>
      <c r="AJ700" s="68"/>
      <c r="AK700" s="68"/>
      <c r="AL700" s="68"/>
      <c r="AM700" s="68"/>
      <c r="AN700" s="68"/>
      <c r="AO700" s="68"/>
      <c r="AP700" s="68"/>
      <c r="AQ700" s="68"/>
      <c r="AR700" s="68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8"/>
      <c r="BG700" s="68"/>
      <c r="BH700" s="68"/>
      <c r="BI700" s="68"/>
      <c r="BJ700" s="68"/>
      <c r="BK700" s="68"/>
      <c r="BL700" s="68"/>
      <c r="BM700" s="68"/>
      <c r="BN700" s="68"/>
      <c r="BO700" s="68"/>
      <c r="BP700" s="68"/>
      <c r="BQ700" s="68"/>
      <c r="BR700" s="68"/>
      <c r="BS700" s="68"/>
      <c r="BT700" s="68"/>
      <c r="BU700" s="68"/>
      <c r="BV700" s="68"/>
      <c r="BW700" s="68"/>
      <c r="BX700" s="68"/>
      <c r="BY700" s="68"/>
    </row>
    <row r="701" spans="1:77" x14ac:dyDescent="0.25">
      <c r="A701" s="68"/>
      <c r="B701" s="227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  <c r="AF701" s="68"/>
      <c r="AG701" s="68"/>
      <c r="AH701" s="68"/>
      <c r="AI701" s="68"/>
      <c r="AJ701" s="68"/>
      <c r="AK701" s="68"/>
      <c r="AL701" s="68"/>
      <c r="AM701" s="68"/>
      <c r="AN701" s="68"/>
      <c r="AO701" s="68"/>
      <c r="AP701" s="68"/>
      <c r="AQ701" s="68"/>
      <c r="AR701" s="68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8"/>
      <c r="BG701" s="68"/>
      <c r="BH701" s="68"/>
      <c r="BI701" s="68"/>
      <c r="BJ701" s="68"/>
      <c r="BK701" s="68"/>
      <c r="BL701" s="68"/>
      <c r="BM701" s="68"/>
      <c r="BN701" s="68"/>
      <c r="BO701" s="68"/>
      <c r="BP701" s="68"/>
      <c r="BQ701" s="68"/>
      <c r="BR701" s="68"/>
      <c r="BS701" s="68"/>
      <c r="BT701" s="68"/>
      <c r="BU701" s="68"/>
      <c r="BV701" s="68"/>
      <c r="BW701" s="68"/>
      <c r="BX701" s="68"/>
      <c r="BY701" s="68"/>
    </row>
    <row r="702" spans="1:77" x14ac:dyDescent="0.25">
      <c r="A702" s="68"/>
      <c r="B702" s="227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  <c r="AF702" s="68"/>
      <c r="AG702" s="68"/>
      <c r="AH702" s="68"/>
      <c r="AI702" s="68"/>
      <c r="AJ702" s="68"/>
      <c r="AK702" s="68"/>
      <c r="AL702" s="68"/>
      <c r="AM702" s="68"/>
      <c r="AN702" s="68"/>
      <c r="AO702" s="68"/>
      <c r="AP702" s="68"/>
      <c r="AQ702" s="68"/>
      <c r="AR702" s="68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8"/>
      <c r="BG702" s="68"/>
      <c r="BH702" s="68"/>
      <c r="BI702" s="68"/>
      <c r="BJ702" s="68"/>
      <c r="BK702" s="68"/>
      <c r="BL702" s="68"/>
      <c r="BM702" s="68"/>
      <c r="BN702" s="68"/>
      <c r="BO702" s="68"/>
      <c r="BP702" s="68"/>
      <c r="BQ702" s="68"/>
      <c r="BR702" s="68"/>
      <c r="BS702" s="68"/>
      <c r="BT702" s="68"/>
      <c r="BU702" s="68"/>
      <c r="BV702" s="68"/>
      <c r="BW702" s="68"/>
      <c r="BX702" s="68"/>
      <c r="BY702" s="68"/>
    </row>
    <row r="703" spans="1:77" x14ac:dyDescent="0.25">
      <c r="A703" s="68"/>
      <c r="B703" s="227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  <c r="AF703" s="68"/>
      <c r="AG703" s="68"/>
      <c r="AH703" s="68"/>
      <c r="AI703" s="68"/>
      <c r="AJ703" s="68"/>
      <c r="AK703" s="68"/>
      <c r="AL703" s="68"/>
      <c r="AM703" s="68"/>
      <c r="AN703" s="68"/>
      <c r="AO703" s="68"/>
      <c r="AP703" s="68"/>
      <c r="AQ703" s="68"/>
      <c r="AR703" s="68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8"/>
      <c r="BG703" s="68"/>
      <c r="BH703" s="68"/>
      <c r="BI703" s="68"/>
      <c r="BJ703" s="68"/>
      <c r="BK703" s="68"/>
      <c r="BL703" s="68"/>
      <c r="BM703" s="68"/>
      <c r="BN703" s="68"/>
      <c r="BO703" s="68"/>
      <c r="BP703" s="68"/>
      <c r="BQ703" s="68"/>
      <c r="BR703" s="68"/>
      <c r="BS703" s="68"/>
      <c r="BT703" s="68"/>
      <c r="BU703" s="68"/>
      <c r="BV703" s="68"/>
      <c r="BW703" s="68"/>
      <c r="BX703" s="68"/>
      <c r="BY703" s="68"/>
    </row>
    <row r="704" spans="1:77" x14ac:dyDescent="0.25">
      <c r="A704" s="68"/>
      <c r="B704" s="227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  <c r="AF704" s="68"/>
      <c r="AG704" s="68"/>
      <c r="AH704" s="68"/>
      <c r="AI704" s="68"/>
      <c r="AJ704" s="68"/>
      <c r="AK704" s="68"/>
      <c r="AL704" s="68"/>
      <c r="AM704" s="68"/>
      <c r="AN704" s="68"/>
      <c r="AO704" s="68"/>
      <c r="AP704" s="68"/>
      <c r="AQ704" s="68"/>
      <c r="AR704" s="68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8"/>
      <c r="BG704" s="68"/>
      <c r="BH704" s="68"/>
      <c r="BI704" s="68"/>
      <c r="BJ704" s="68"/>
      <c r="BK704" s="68"/>
      <c r="BL704" s="68"/>
      <c r="BM704" s="68"/>
      <c r="BN704" s="68"/>
      <c r="BO704" s="68"/>
      <c r="BP704" s="68"/>
      <c r="BQ704" s="68"/>
      <c r="BR704" s="68"/>
      <c r="BS704" s="68"/>
      <c r="BT704" s="68"/>
      <c r="BU704" s="68"/>
      <c r="BV704" s="68"/>
      <c r="BW704" s="68"/>
      <c r="BX704" s="68"/>
      <c r="BY704" s="68"/>
    </row>
    <row r="705" spans="1:77" x14ac:dyDescent="0.25">
      <c r="A705" s="68"/>
      <c r="B705" s="227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</row>
    <row r="706" spans="1:77" x14ac:dyDescent="0.25">
      <c r="A706" s="68"/>
      <c r="B706" s="227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  <c r="AF706" s="68"/>
      <c r="AG706" s="68"/>
      <c r="AH706" s="68"/>
      <c r="AI706" s="68"/>
      <c r="AJ706" s="68"/>
      <c r="AK706" s="68"/>
      <c r="AL706" s="68"/>
      <c r="AM706" s="68"/>
      <c r="AN706" s="68"/>
      <c r="AO706" s="68"/>
      <c r="AP706" s="68"/>
      <c r="AQ706" s="68"/>
      <c r="AR706" s="68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8"/>
      <c r="BG706" s="68"/>
      <c r="BH706" s="68"/>
      <c r="BI706" s="68"/>
      <c r="BJ706" s="68"/>
      <c r="BK706" s="68"/>
      <c r="BL706" s="68"/>
      <c r="BM706" s="68"/>
      <c r="BN706" s="68"/>
      <c r="BO706" s="68"/>
      <c r="BP706" s="68"/>
      <c r="BQ706" s="68"/>
      <c r="BR706" s="68"/>
      <c r="BS706" s="68"/>
      <c r="BT706" s="68"/>
      <c r="BU706" s="68"/>
      <c r="BV706" s="68"/>
      <c r="BW706" s="68"/>
      <c r="BX706" s="68"/>
      <c r="BY706" s="68"/>
    </row>
    <row r="707" spans="1:77" x14ac:dyDescent="0.25">
      <c r="A707" s="68"/>
      <c r="B707" s="227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  <c r="AF707" s="68"/>
      <c r="AG707" s="68"/>
      <c r="AH707" s="68"/>
      <c r="AI707" s="68"/>
      <c r="AJ707" s="68"/>
      <c r="AK707" s="68"/>
      <c r="AL707" s="68"/>
      <c r="AM707" s="68"/>
      <c r="AN707" s="68"/>
      <c r="AO707" s="68"/>
      <c r="AP707" s="68"/>
      <c r="AQ707" s="68"/>
      <c r="AR707" s="68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8"/>
      <c r="BG707" s="68"/>
      <c r="BH707" s="68"/>
      <c r="BI707" s="68"/>
      <c r="BJ707" s="68"/>
      <c r="BK707" s="68"/>
      <c r="BL707" s="68"/>
      <c r="BM707" s="68"/>
      <c r="BN707" s="68"/>
      <c r="BO707" s="68"/>
      <c r="BP707" s="68"/>
      <c r="BQ707" s="68"/>
      <c r="BR707" s="68"/>
      <c r="BS707" s="68"/>
      <c r="BT707" s="68"/>
      <c r="BU707" s="68"/>
      <c r="BV707" s="68"/>
      <c r="BW707" s="68"/>
      <c r="BX707" s="68"/>
      <c r="BY707" s="68"/>
    </row>
    <row r="708" spans="1:77" x14ac:dyDescent="0.25">
      <c r="A708" s="68"/>
      <c r="B708" s="227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  <c r="AF708" s="68"/>
      <c r="AG708" s="68"/>
      <c r="AH708" s="68"/>
      <c r="AI708" s="68"/>
      <c r="AJ708" s="68"/>
      <c r="AK708" s="68"/>
      <c r="AL708" s="68"/>
      <c r="AM708" s="68"/>
      <c r="AN708" s="68"/>
      <c r="AO708" s="68"/>
      <c r="AP708" s="68"/>
      <c r="AQ708" s="68"/>
      <c r="AR708" s="68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8"/>
      <c r="BG708" s="68"/>
      <c r="BH708" s="68"/>
      <c r="BI708" s="68"/>
      <c r="BJ708" s="68"/>
      <c r="BK708" s="68"/>
      <c r="BL708" s="68"/>
      <c r="BM708" s="68"/>
      <c r="BN708" s="68"/>
      <c r="BO708" s="68"/>
      <c r="BP708" s="68"/>
      <c r="BQ708" s="68"/>
      <c r="BR708" s="68"/>
      <c r="BS708" s="68"/>
      <c r="BT708" s="68"/>
      <c r="BU708" s="68"/>
      <c r="BV708" s="68"/>
      <c r="BW708" s="68"/>
      <c r="BX708" s="68"/>
      <c r="BY708" s="68"/>
    </row>
    <row r="709" spans="1:77" x14ac:dyDescent="0.25">
      <c r="A709" s="68"/>
      <c r="B709" s="227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  <c r="AF709" s="68"/>
      <c r="AG709" s="68"/>
      <c r="AH709" s="68"/>
      <c r="AI709" s="68"/>
      <c r="AJ709" s="68"/>
      <c r="AK709" s="68"/>
      <c r="AL709" s="68"/>
      <c r="AM709" s="68"/>
      <c r="AN709" s="68"/>
      <c r="AO709" s="68"/>
      <c r="AP709" s="68"/>
      <c r="AQ709" s="68"/>
      <c r="AR709" s="68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8"/>
      <c r="BG709" s="68"/>
      <c r="BH709" s="68"/>
      <c r="BI709" s="68"/>
      <c r="BJ709" s="68"/>
      <c r="BK709" s="68"/>
      <c r="BL709" s="68"/>
      <c r="BM709" s="68"/>
      <c r="BN709" s="68"/>
      <c r="BO709" s="68"/>
      <c r="BP709" s="68"/>
      <c r="BQ709" s="68"/>
      <c r="BR709" s="68"/>
      <c r="BS709" s="68"/>
      <c r="BT709" s="68"/>
      <c r="BU709" s="68"/>
      <c r="BV709" s="68"/>
      <c r="BW709" s="68"/>
      <c r="BX709" s="68"/>
      <c r="BY709" s="68"/>
    </row>
    <row r="710" spans="1:77" x14ac:dyDescent="0.25">
      <c r="A710" s="68"/>
      <c r="B710" s="227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  <c r="AF710" s="68"/>
      <c r="AG710" s="68"/>
      <c r="AH710" s="68"/>
      <c r="AI710" s="68"/>
      <c r="AJ710" s="68"/>
      <c r="AK710" s="68"/>
      <c r="AL710" s="68"/>
      <c r="AM710" s="68"/>
      <c r="AN710" s="68"/>
      <c r="AO710" s="68"/>
      <c r="AP710" s="68"/>
      <c r="AQ710" s="68"/>
      <c r="AR710" s="68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8"/>
      <c r="BG710" s="68"/>
      <c r="BH710" s="68"/>
      <c r="BI710" s="68"/>
      <c r="BJ710" s="68"/>
      <c r="BK710" s="68"/>
      <c r="BL710" s="68"/>
      <c r="BM710" s="68"/>
      <c r="BN710" s="68"/>
      <c r="BO710" s="68"/>
      <c r="BP710" s="68"/>
      <c r="BQ710" s="68"/>
      <c r="BR710" s="68"/>
      <c r="BS710" s="68"/>
      <c r="BT710" s="68"/>
      <c r="BU710" s="68"/>
      <c r="BV710" s="68"/>
      <c r="BW710" s="68"/>
      <c r="BX710" s="68"/>
      <c r="BY710" s="68"/>
    </row>
    <row r="711" spans="1:77" x14ac:dyDescent="0.25">
      <c r="A711" s="68"/>
      <c r="B711" s="227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8"/>
      <c r="AK711" s="68"/>
      <c r="AL711" s="68"/>
      <c r="AM711" s="68"/>
      <c r="AN711" s="68"/>
      <c r="AO711" s="68"/>
      <c r="AP711" s="68"/>
      <c r="AQ711" s="68"/>
      <c r="AR711" s="68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8"/>
      <c r="BG711" s="68"/>
      <c r="BH711" s="68"/>
      <c r="BI711" s="68"/>
      <c r="BJ711" s="68"/>
      <c r="BK711" s="68"/>
      <c r="BL711" s="68"/>
      <c r="BM711" s="68"/>
      <c r="BN711" s="68"/>
      <c r="BO711" s="68"/>
      <c r="BP711" s="68"/>
      <c r="BQ711" s="68"/>
      <c r="BR711" s="68"/>
      <c r="BS711" s="68"/>
      <c r="BT711" s="68"/>
      <c r="BU711" s="68"/>
      <c r="BV711" s="68"/>
      <c r="BW711" s="68"/>
      <c r="BX711" s="68"/>
      <c r="BY711" s="68"/>
    </row>
    <row r="712" spans="1:77" x14ac:dyDescent="0.25">
      <c r="A712" s="68"/>
      <c r="B712" s="227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  <c r="AF712" s="68"/>
      <c r="AG712" s="68"/>
      <c r="AH712" s="68"/>
      <c r="AI712" s="68"/>
      <c r="AJ712" s="68"/>
      <c r="AK712" s="68"/>
      <c r="AL712" s="68"/>
      <c r="AM712" s="68"/>
      <c r="AN712" s="68"/>
      <c r="AO712" s="68"/>
      <c r="AP712" s="68"/>
      <c r="AQ712" s="68"/>
      <c r="AR712" s="68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8"/>
      <c r="BG712" s="68"/>
      <c r="BH712" s="68"/>
      <c r="BI712" s="68"/>
      <c r="BJ712" s="68"/>
      <c r="BK712" s="68"/>
      <c r="BL712" s="68"/>
      <c r="BM712" s="68"/>
      <c r="BN712" s="68"/>
      <c r="BO712" s="68"/>
      <c r="BP712" s="68"/>
      <c r="BQ712" s="68"/>
      <c r="BR712" s="68"/>
      <c r="BS712" s="68"/>
      <c r="BT712" s="68"/>
      <c r="BU712" s="68"/>
      <c r="BV712" s="68"/>
      <c r="BW712" s="68"/>
      <c r="BX712" s="68"/>
      <c r="BY712" s="68"/>
    </row>
    <row r="713" spans="1:77" x14ac:dyDescent="0.25">
      <c r="A713" s="68"/>
      <c r="B713" s="227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  <c r="AF713" s="68"/>
      <c r="AG713" s="68"/>
      <c r="AH713" s="68"/>
      <c r="AI713" s="68"/>
      <c r="AJ713" s="68"/>
      <c r="AK713" s="68"/>
      <c r="AL713" s="68"/>
      <c r="AM713" s="68"/>
      <c r="AN713" s="68"/>
      <c r="AO713" s="68"/>
      <c r="AP713" s="68"/>
      <c r="AQ713" s="68"/>
      <c r="AR713" s="68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8"/>
      <c r="BG713" s="68"/>
      <c r="BH713" s="68"/>
      <c r="BI713" s="68"/>
      <c r="BJ713" s="68"/>
      <c r="BK713" s="68"/>
      <c r="BL713" s="68"/>
      <c r="BM713" s="68"/>
      <c r="BN713" s="68"/>
      <c r="BO713" s="68"/>
      <c r="BP713" s="68"/>
      <c r="BQ713" s="68"/>
      <c r="BR713" s="68"/>
      <c r="BS713" s="68"/>
      <c r="BT713" s="68"/>
      <c r="BU713" s="68"/>
      <c r="BV713" s="68"/>
      <c r="BW713" s="68"/>
      <c r="BX713" s="68"/>
      <c r="BY713" s="68"/>
    </row>
    <row r="714" spans="1:77" x14ac:dyDescent="0.25">
      <c r="A714" s="68"/>
      <c r="B714" s="227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  <c r="AF714" s="68"/>
      <c r="AG714" s="68"/>
      <c r="AH714" s="68"/>
      <c r="AI714" s="68"/>
      <c r="AJ714" s="68"/>
      <c r="AK714" s="68"/>
      <c r="AL714" s="68"/>
      <c r="AM714" s="68"/>
      <c r="AN714" s="68"/>
      <c r="AO714" s="68"/>
      <c r="AP714" s="68"/>
      <c r="AQ714" s="68"/>
      <c r="AR714" s="68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8"/>
      <c r="BG714" s="68"/>
      <c r="BH714" s="68"/>
      <c r="BI714" s="68"/>
      <c r="BJ714" s="68"/>
      <c r="BK714" s="68"/>
      <c r="BL714" s="68"/>
      <c r="BM714" s="68"/>
      <c r="BN714" s="68"/>
      <c r="BO714" s="68"/>
      <c r="BP714" s="68"/>
      <c r="BQ714" s="68"/>
      <c r="BR714" s="68"/>
      <c r="BS714" s="68"/>
      <c r="BT714" s="68"/>
      <c r="BU714" s="68"/>
      <c r="BV714" s="68"/>
      <c r="BW714" s="68"/>
      <c r="BX714" s="68"/>
      <c r="BY714" s="68"/>
    </row>
    <row r="715" spans="1:77" x14ac:dyDescent="0.25">
      <c r="A715" s="68"/>
      <c r="B715" s="227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  <c r="AF715" s="68"/>
      <c r="AG715" s="68"/>
      <c r="AH715" s="68"/>
      <c r="AI715" s="68"/>
      <c r="AJ715" s="68"/>
      <c r="AK715" s="68"/>
      <c r="AL715" s="68"/>
      <c r="AM715" s="68"/>
      <c r="AN715" s="68"/>
      <c r="AO715" s="68"/>
      <c r="AP715" s="68"/>
      <c r="AQ715" s="68"/>
      <c r="AR715" s="68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8"/>
      <c r="BG715" s="68"/>
      <c r="BH715" s="68"/>
      <c r="BI715" s="68"/>
      <c r="BJ715" s="68"/>
      <c r="BK715" s="68"/>
      <c r="BL715" s="68"/>
      <c r="BM715" s="68"/>
      <c r="BN715" s="68"/>
      <c r="BO715" s="68"/>
      <c r="BP715" s="68"/>
      <c r="BQ715" s="68"/>
      <c r="BR715" s="68"/>
      <c r="BS715" s="68"/>
      <c r="BT715" s="68"/>
      <c r="BU715" s="68"/>
      <c r="BV715" s="68"/>
      <c r="BW715" s="68"/>
      <c r="BX715" s="68"/>
      <c r="BY715" s="68"/>
    </row>
    <row r="716" spans="1:77" x14ac:dyDescent="0.25">
      <c r="A716" s="68"/>
      <c r="B716" s="227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  <c r="AF716" s="68"/>
      <c r="AG716" s="68"/>
      <c r="AH716" s="68"/>
      <c r="AI716" s="68"/>
      <c r="AJ716" s="68"/>
      <c r="AK716" s="68"/>
      <c r="AL716" s="68"/>
      <c r="AM716" s="68"/>
      <c r="AN716" s="68"/>
      <c r="AO716" s="68"/>
      <c r="AP716" s="68"/>
      <c r="AQ716" s="68"/>
      <c r="AR716" s="68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8"/>
      <c r="BG716" s="68"/>
      <c r="BH716" s="68"/>
      <c r="BI716" s="68"/>
      <c r="BJ716" s="68"/>
      <c r="BK716" s="68"/>
      <c r="BL716" s="68"/>
      <c r="BM716" s="68"/>
      <c r="BN716" s="68"/>
      <c r="BO716" s="68"/>
      <c r="BP716" s="68"/>
      <c r="BQ716" s="68"/>
      <c r="BR716" s="68"/>
      <c r="BS716" s="68"/>
      <c r="BT716" s="68"/>
      <c r="BU716" s="68"/>
      <c r="BV716" s="68"/>
      <c r="BW716" s="68"/>
      <c r="BX716" s="68"/>
      <c r="BY716" s="68"/>
    </row>
    <row r="717" spans="1:77" x14ac:dyDescent="0.25">
      <c r="A717" s="68"/>
      <c r="B717" s="227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  <c r="AF717" s="68"/>
      <c r="AG717" s="68"/>
      <c r="AH717" s="68"/>
      <c r="AI717" s="68"/>
      <c r="AJ717" s="68"/>
      <c r="AK717" s="68"/>
      <c r="AL717" s="68"/>
      <c r="AM717" s="68"/>
      <c r="AN717" s="68"/>
      <c r="AO717" s="68"/>
      <c r="AP717" s="68"/>
      <c r="AQ717" s="68"/>
      <c r="AR717" s="68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8"/>
      <c r="BG717" s="68"/>
      <c r="BH717" s="68"/>
      <c r="BI717" s="68"/>
      <c r="BJ717" s="68"/>
      <c r="BK717" s="68"/>
      <c r="BL717" s="68"/>
      <c r="BM717" s="68"/>
      <c r="BN717" s="68"/>
      <c r="BO717" s="68"/>
      <c r="BP717" s="68"/>
      <c r="BQ717" s="68"/>
      <c r="BR717" s="68"/>
      <c r="BS717" s="68"/>
      <c r="BT717" s="68"/>
      <c r="BU717" s="68"/>
      <c r="BV717" s="68"/>
      <c r="BW717" s="68"/>
      <c r="BX717" s="68"/>
      <c r="BY717" s="68"/>
    </row>
    <row r="718" spans="1:77" x14ac:dyDescent="0.25">
      <c r="A718" s="68"/>
      <c r="B718" s="227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  <c r="AF718" s="68"/>
      <c r="AG718" s="68"/>
      <c r="AH718" s="68"/>
      <c r="AI718" s="68"/>
      <c r="AJ718" s="68"/>
      <c r="AK718" s="68"/>
      <c r="AL718" s="68"/>
      <c r="AM718" s="68"/>
      <c r="AN718" s="68"/>
      <c r="AO718" s="68"/>
      <c r="AP718" s="68"/>
      <c r="AQ718" s="68"/>
      <c r="AR718" s="68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8"/>
      <c r="BG718" s="68"/>
      <c r="BH718" s="68"/>
      <c r="BI718" s="68"/>
      <c r="BJ718" s="68"/>
      <c r="BK718" s="68"/>
      <c r="BL718" s="68"/>
      <c r="BM718" s="68"/>
      <c r="BN718" s="68"/>
      <c r="BO718" s="68"/>
      <c r="BP718" s="68"/>
      <c r="BQ718" s="68"/>
      <c r="BR718" s="68"/>
      <c r="BS718" s="68"/>
      <c r="BT718" s="68"/>
      <c r="BU718" s="68"/>
      <c r="BV718" s="68"/>
      <c r="BW718" s="68"/>
      <c r="BX718" s="68"/>
      <c r="BY718" s="68"/>
    </row>
    <row r="719" spans="1:77" x14ac:dyDescent="0.25">
      <c r="A719" s="68"/>
      <c r="B719" s="227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  <c r="AF719" s="68"/>
      <c r="AG719" s="68"/>
      <c r="AH719" s="68"/>
      <c r="AI719" s="68"/>
      <c r="AJ719" s="68"/>
      <c r="AK719" s="68"/>
      <c r="AL719" s="68"/>
      <c r="AM719" s="68"/>
      <c r="AN719" s="68"/>
      <c r="AO719" s="68"/>
      <c r="AP719" s="68"/>
      <c r="AQ719" s="68"/>
      <c r="AR719" s="68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8"/>
      <c r="BG719" s="68"/>
      <c r="BH719" s="68"/>
      <c r="BI719" s="68"/>
      <c r="BJ719" s="68"/>
      <c r="BK719" s="68"/>
      <c r="BL719" s="68"/>
      <c r="BM719" s="68"/>
      <c r="BN719" s="68"/>
      <c r="BO719" s="68"/>
      <c r="BP719" s="68"/>
      <c r="BQ719" s="68"/>
      <c r="BR719" s="68"/>
      <c r="BS719" s="68"/>
      <c r="BT719" s="68"/>
      <c r="BU719" s="68"/>
      <c r="BV719" s="68"/>
      <c r="BW719" s="68"/>
      <c r="BX719" s="68"/>
      <c r="BY719" s="68"/>
    </row>
    <row r="720" spans="1:77" x14ac:dyDescent="0.25">
      <c r="A720" s="68"/>
      <c r="B720" s="227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  <c r="AF720" s="68"/>
      <c r="AG720" s="68"/>
      <c r="AH720" s="68"/>
      <c r="AI720" s="68"/>
      <c r="AJ720" s="68"/>
      <c r="AK720" s="68"/>
      <c r="AL720" s="68"/>
      <c r="AM720" s="68"/>
      <c r="AN720" s="68"/>
      <c r="AO720" s="68"/>
      <c r="AP720" s="68"/>
      <c r="AQ720" s="68"/>
      <c r="AR720" s="68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8"/>
      <c r="BG720" s="68"/>
      <c r="BH720" s="68"/>
      <c r="BI720" s="68"/>
      <c r="BJ720" s="68"/>
      <c r="BK720" s="68"/>
      <c r="BL720" s="68"/>
      <c r="BM720" s="68"/>
      <c r="BN720" s="68"/>
      <c r="BO720" s="68"/>
      <c r="BP720" s="68"/>
      <c r="BQ720" s="68"/>
      <c r="BR720" s="68"/>
      <c r="BS720" s="68"/>
      <c r="BT720" s="68"/>
      <c r="BU720" s="68"/>
      <c r="BV720" s="68"/>
      <c r="BW720" s="68"/>
      <c r="BX720" s="68"/>
      <c r="BY720" s="68"/>
    </row>
    <row r="721" spans="1:77" x14ac:dyDescent="0.25">
      <c r="A721" s="68"/>
      <c r="B721" s="227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  <c r="AF721" s="68"/>
      <c r="AG721" s="68"/>
      <c r="AH721" s="68"/>
      <c r="AI721" s="68"/>
      <c r="AJ721" s="68"/>
      <c r="AK721" s="68"/>
      <c r="AL721" s="68"/>
      <c r="AM721" s="68"/>
      <c r="AN721" s="68"/>
      <c r="AO721" s="68"/>
      <c r="AP721" s="68"/>
      <c r="AQ721" s="68"/>
      <c r="AR721" s="68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8"/>
      <c r="BG721" s="68"/>
      <c r="BH721" s="68"/>
      <c r="BI721" s="68"/>
      <c r="BJ721" s="68"/>
      <c r="BK721" s="68"/>
      <c r="BL721" s="68"/>
      <c r="BM721" s="68"/>
      <c r="BN721" s="68"/>
      <c r="BO721" s="68"/>
      <c r="BP721" s="68"/>
      <c r="BQ721" s="68"/>
      <c r="BR721" s="68"/>
      <c r="BS721" s="68"/>
      <c r="BT721" s="68"/>
      <c r="BU721" s="68"/>
      <c r="BV721" s="68"/>
      <c r="BW721" s="68"/>
      <c r="BX721" s="68"/>
      <c r="BY721" s="68"/>
    </row>
    <row r="722" spans="1:77" x14ac:dyDescent="0.25">
      <c r="A722" s="68"/>
      <c r="B722" s="227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  <c r="AF722" s="68"/>
      <c r="AG722" s="68"/>
      <c r="AH722" s="68"/>
      <c r="AI722" s="68"/>
      <c r="AJ722" s="68"/>
      <c r="AK722" s="68"/>
      <c r="AL722" s="68"/>
      <c r="AM722" s="68"/>
      <c r="AN722" s="68"/>
      <c r="AO722" s="68"/>
      <c r="AP722" s="68"/>
      <c r="AQ722" s="68"/>
      <c r="AR722" s="68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8"/>
      <c r="BG722" s="68"/>
      <c r="BH722" s="68"/>
      <c r="BI722" s="68"/>
      <c r="BJ722" s="68"/>
      <c r="BK722" s="68"/>
      <c r="BL722" s="68"/>
      <c r="BM722" s="68"/>
      <c r="BN722" s="68"/>
      <c r="BO722" s="68"/>
      <c r="BP722" s="68"/>
      <c r="BQ722" s="68"/>
      <c r="BR722" s="68"/>
      <c r="BS722" s="68"/>
      <c r="BT722" s="68"/>
      <c r="BU722" s="68"/>
      <c r="BV722" s="68"/>
      <c r="BW722" s="68"/>
      <c r="BX722" s="68"/>
      <c r="BY722" s="68"/>
    </row>
    <row r="723" spans="1:77" x14ac:dyDescent="0.25">
      <c r="A723" s="68"/>
      <c r="B723" s="227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  <c r="AF723" s="68"/>
      <c r="AG723" s="68"/>
      <c r="AH723" s="68"/>
      <c r="AI723" s="68"/>
      <c r="AJ723" s="68"/>
      <c r="AK723" s="68"/>
      <c r="AL723" s="68"/>
      <c r="AM723" s="68"/>
      <c r="AN723" s="68"/>
      <c r="AO723" s="68"/>
      <c r="AP723" s="68"/>
      <c r="AQ723" s="68"/>
      <c r="AR723" s="68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8"/>
      <c r="BG723" s="68"/>
      <c r="BH723" s="68"/>
      <c r="BI723" s="68"/>
      <c r="BJ723" s="68"/>
      <c r="BK723" s="68"/>
      <c r="BL723" s="68"/>
      <c r="BM723" s="68"/>
      <c r="BN723" s="68"/>
      <c r="BO723" s="68"/>
      <c r="BP723" s="68"/>
      <c r="BQ723" s="68"/>
      <c r="BR723" s="68"/>
      <c r="BS723" s="68"/>
      <c r="BT723" s="68"/>
      <c r="BU723" s="68"/>
      <c r="BV723" s="68"/>
      <c r="BW723" s="68"/>
      <c r="BX723" s="68"/>
      <c r="BY723" s="68"/>
    </row>
    <row r="724" spans="1:77" x14ac:dyDescent="0.25">
      <c r="A724" s="68"/>
      <c r="B724" s="227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  <c r="AF724" s="68"/>
      <c r="AG724" s="68"/>
      <c r="AH724" s="68"/>
      <c r="AI724" s="68"/>
      <c r="AJ724" s="68"/>
      <c r="AK724" s="68"/>
      <c r="AL724" s="68"/>
      <c r="AM724" s="68"/>
      <c r="AN724" s="68"/>
      <c r="AO724" s="68"/>
      <c r="AP724" s="68"/>
      <c r="AQ724" s="68"/>
      <c r="AR724" s="68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8"/>
      <c r="BG724" s="68"/>
      <c r="BH724" s="68"/>
      <c r="BI724" s="68"/>
      <c r="BJ724" s="68"/>
      <c r="BK724" s="68"/>
      <c r="BL724" s="68"/>
      <c r="BM724" s="68"/>
      <c r="BN724" s="68"/>
      <c r="BO724" s="68"/>
      <c r="BP724" s="68"/>
      <c r="BQ724" s="68"/>
      <c r="BR724" s="68"/>
      <c r="BS724" s="68"/>
      <c r="BT724" s="68"/>
      <c r="BU724" s="68"/>
      <c r="BV724" s="68"/>
      <c r="BW724" s="68"/>
      <c r="BX724" s="68"/>
      <c r="BY724" s="68"/>
    </row>
    <row r="725" spans="1:77" x14ac:dyDescent="0.25">
      <c r="A725" s="68"/>
      <c r="B725" s="227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  <c r="AF725" s="68"/>
      <c r="AG725" s="68"/>
      <c r="AH725" s="68"/>
      <c r="AI725" s="68"/>
      <c r="AJ725" s="68"/>
      <c r="AK725" s="68"/>
      <c r="AL725" s="68"/>
      <c r="AM725" s="68"/>
      <c r="AN725" s="68"/>
      <c r="AO725" s="68"/>
      <c r="AP725" s="68"/>
      <c r="AQ725" s="68"/>
      <c r="AR725" s="68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8"/>
      <c r="BG725" s="68"/>
      <c r="BH725" s="68"/>
      <c r="BI725" s="68"/>
      <c r="BJ725" s="68"/>
      <c r="BK725" s="68"/>
      <c r="BL725" s="68"/>
      <c r="BM725" s="68"/>
      <c r="BN725" s="68"/>
      <c r="BO725" s="68"/>
      <c r="BP725" s="68"/>
      <c r="BQ725" s="68"/>
      <c r="BR725" s="68"/>
      <c r="BS725" s="68"/>
      <c r="BT725" s="68"/>
      <c r="BU725" s="68"/>
      <c r="BV725" s="68"/>
      <c r="BW725" s="68"/>
      <c r="BX725" s="68"/>
      <c r="BY725" s="68"/>
    </row>
    <row r="726" spans="1:77" x14ac:dyDescent="0.25">
      <c r="A726" s="68"/>
      <c r="B726" s="227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  <c r="AF726" s="68"/>
      <c r="AG726" s="68"/>
      <c r="AH726" s="68"/>
      <c r="AI726" s="68"/>
      <c r="AJ726" s="68"/>
      <c r="AK726" s="68"/>
      <c r="AL726" s="68"/>
      <c r="AM726" s="68"/>
      <c r="AN726" s="68"/>
      <c r="AO726" s="68"/>
      <c r="AP726" s="68"/>
      <c r="AQ726" s="68"/>
      <c r="AR726" s="68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8"/>
      <c r="BG726" s="68"/>
      <c r="BH726" s="68"/>
      <c r="BI726" s="68"/>
      <c r="BJ726" s="68"/>
      <c r="BK726" s="68"/>
      <c r="BL726" s="68"/>
      <c r="BM726" s="68"/>
      <c r="BN726" s="68"/>
      <c r="BO726" s="68"/>
      <c r="BP726" s="68"/>
      <c r="BQ726" s="68"/>
      <c r="BR726" s="68"/>
      <c r="BS726" s="68"/>
      <c r="BT726" s="68"/>
      <c r="BU726" s="68"/>
      <c r="BV726" s="68"/>
      <c r="BW726" s="68"/>
      <c r="BX726" s="68"/>
      <c r="BY726" s="68"/>
    </row>
    <row r="727" spans="1:77" x14ac:dyDescent="0.25">
      <c r="A727" s="68"/>
      <c r="B727" s="227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  <c r="AF727" s="68"/>
      <c r="AG727" s="68"/>
      <c r="AH727" s="68"/>
      <c r="AI727" s="68"/>
      <c r="AJ727" s="68"/>
      <c r="AK727" s="68"/>
      <c r="AL727" s="68"/>
      <c r="AM727" s="68"/>
      <c r="AN727" s="68"/>
      <c r="AO727" s="68"/>
      <c r="AP727" s="68"/>
      <c r="AQ727" s="68"/>
      <c r="AR727" s="68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8"/>
      <c r="BG727" s="68"/>
      <c r="BH727" s="68"/>
      <c r="BI727" s="68"/>
      <c r="BJ727" s="68"/>
      <c r="BK727" s="68"/>
      <c r="BL727" s="68"/>
      <c r="BM727" s="68"/>
      <c r="BN727" s="68"/>
      <c r="BO727" s="68"/>
      <c r="BP727" s="68"/>
      <c r="BQ727" s="68"/>
      <c r="BR727" s="68"/>
      <c r="BS727" s="68"/>
      <c r="BT727" s="68"/>
      <c r="BU727" s="68"/>
      <c r="BV727" s="68"/>
      <c r="BW727" s="68"/>
      <c r="BX727" s="68"/>
      <c r="BY727" s="68"/>
    </row>
    <row r="728" spans="1:77" x14ac:dyDescent="0.25">
      <c r="A728" s="68"/>
      <c r="B728" s="227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  <c r="AF728" s="68"/>
      <c r="AG728" s="68"/>
      <c r="AH728" s="68"/>
      <c r="AI728" s="68"/>
      <c r="AJ728" s="68"/>
      <c r="AK728" s="68"/>
      <c r="AL728" s="68"/>
      <c r="AM728" s="68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  <c r="BM728" s="68"/>
      <c r="BN728" s="68"/>
      <c r="BO728" s="68"/>
      <c r="BP728" s="68"/>
      <c r="BQ728" s="68"/>
      <c r="BR728" s="68"/>
      <c r="BS728" s="68"/>
      <c r="BT728" s="68"/>
      <c r="BU728" s="68"/>
      <c r="BV728" s="68"/>
      <c r="BW728" s="68"/>
      <c r="BX728" s="68"/>
      <c r="BY728" s="68"/>
    </row>
    <row r="729" spans="1:77" x14ac:dyDescent="0.25">
      <c r="A729" s="68"/>
      <c r="B729" s="227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  <c r="AF729" s="68"/>
      <c r="AG729" s="68"/>
      <c r="AH729" s="68"/>
      <c r="AI729" s="68"/>
      <c r="AJ729" s="68"/>
      <c r="AK729" s="68"/>
      <c r="AL729" s="68"/>
      <c r="AM729" s="68"/>
      <c r="AN729" s="68"/>
      <c r="AO729" s="68"/>
      <c r="AP729" s="68"/>
      <c r="AQ729" s="68"/>
      <c r="AR729" s="68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8"/>
      <c r="BG729" s="68"/>
      <c r="BH729" s="68"/>
      <c r="BI729" s="68"/>
      <c r="BJ729" s="68"/>
      <c r="BK729" s="68"/>
      <c r="BL729" s="68"/>
      <c r="BM729" s="68"/>
      <c r="BN729" s="68"/>
      <c r="BO729" s="68"/>
      <c r="BP729" s="68"/>
      <c r="BQ729" s="68"/>
      <c r="BR729" s="68"/>
      <c r="BS729" s="68"/>
      <c r="BT729" s="68"/>
      <c r="BU729" s="68"/>
      <c r="BV729" s="68"/>
      <c r="BW729" s="68"/>
      <c r="BX729" s="68"/>
      <c r="BY729" s="68"/>
    </row>
    <row r="730" spans="1:77" x14ac:dyDescent="0.25">
      <c r="A730" s="68"/>
      <c r="B730" s="227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  <c r="AF730" s="68"/>
      <c r="AG730" s="68"/>
      <c r="AH730" s="68"/>
      <c r="AI730" s="68"/>
      <c r="AJ730" s="68"/>
      <c r="AK730" s="68"/>
      <c r="AL730" s="68"/>
      <c r="AM730" s="68"/>
      <c r="AN730" s="68"/>
      <c r="AO730" s="68"/>
      <c r="AP730" s="68"/>
      <c r="AQ730" s="68"/>
      <c r="AR730" s="68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8"/>
      <c r="BG730" s="68"/>
      <c r="BH730" s="68"/>
      <c r="BI730" s="68"/>
      <c r="BJ730" s="68"/>
      <c r="BK730" s="68"/>
      <c r="BL730" s="68"/>
      <c r="BM730" s="68"/>
      <c r="BN730" s="68"/>
      <c r="BO730" s="68"/>
      <c r="BP730" s="68"/>
      <c r="BQ730" s="68"/>
      <c r="BR730" s="68"/>
      <c r="BS730" s="68"/>
      <c r="BT730" s="68"/>
      <c r="BU730" s="68"/>
      <c r="BV730" s="68"/>
      <c r="BW730" s="68"/>
      <c r="BX730" s="68"/>
      <c r="BY730" s="68"/>
    </row>
    <row r="731" spans="1:77" x14ac:dyDescent="0.25">
      <c r="A731" s="68"/>
      <c r="B731" s="227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  <c r="AF731" s="68"/>
      <c r="AG731" s="68"/>
      <c r="AH731" s="68"/>
      <c r="AI731" s="68"/>
      <c r="AJ731" s="68"/>
      <c r="AK731" s="68"/>
      <c r="AL731" s="68"/>
      <c r="AM731" s="68"/>
      <c r="AN731" s="68"/>
      <c r="AO731" s="68"/>
      <c r="AP731" s="68"/>
      <c r="AQ731" s="68"/>
      <c r="AR731" s="68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8"/>
      <c r="BG731" s="68"/>
      <c r="BH731" s="68"/>
      <c r="BI731" s="68"/>
      <c r="BJ731" s="68"/>
      <c r="BK731" s="68"/>
      <c r="BL731" s="68"/>
      <c r="BM731" s="68"/>
      <c r="BN731" s="68"/>
      <c r="BO731" s="68"/>
      <c r="BP731" s="68"/>
      <c r="BQ731" s="68"/>
      <c r="BR731" s="68"/>
      <c r="BS731" s="68"/>
      <c r="BT731" s="68"/>
      <c r="BU731" s="68"/>
      <c r="BV731" s="68"/>
      <c r="BW731" s="68"/>
      <c r="BX731" s="68"/>
      <c r="BY731" s="68"/>
    </row>
    <row r="732" spans="1:77" x14ac:dyDescent="0.25">
      <c r="A732" s="68"/>
      <c r="B732" s="227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  <c r="AF732" s="68"/>
      <c r="AG732" s="68"/>
      <c r="AH732" s="68"/>
      <c r="AI732" s="68"/>
      <c r="AJ732" s="68"/>
      <c r="AK732" s="68"/>
      <c r="AL732" s="68"/>
      <c r="AM732" s="68"/>
      <c r="AN732" s="68"/>
      <c r="AO732" s="68"/>
      <c r="AP732" s="68"/>
      <c r="AQ732" s="68"/>
      <c r="AR732" s="68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8"/>
      <c r="BG732" s="68"/>
      <c r="BH732" s="68"/>
      <c r="BI732" s="68"/>
      <c r="BJ732" s="68"/>
      <c r="BK732" s="68"/>
      <c r="BL732" s="68"/>
      <c r="BM732" s="68"/>
      <c r="BN732" s="68"/>
      <c r="BO732" s="68"/>
      <c r="BP732" s="68"/>
      <c r="BQ732" s="68"/>
      <c r="BR732" s="68"/>
      <c r="BS732" s="68"/>
      <c r="BT732" s="68"/>
      <c r="BU732" s="68"/>
      <c r="BV732" s="68"/>
      <c r="BW732" s="68"/>
      <c r="BX732" s="68"/>
      <c r="BY732" s="68"/>
    </row>
    <row r="733" spans="1:77" x14ac:dyDescent="0.25">
      <c r="A733" s="68"/>
      <c r="B733" s="227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  <c r="AF733" s="68"/>
      <c r="AG733" s="68"/>
      <c r="AH733" s="68"/>
      <c r="AI733" s="68"/>
      <c r="AJ733" s="68"/>
      <c r="AK733" s="68"/>
      <c r="AL733" s="68"/>
      <c r="AM733" s="68"/>
      <c r="AN733" s="68"/>
      <c r="AO733" s="68"/>
      <c r="AP733" s="68"/>
      <c r="AQ733" s="68"/>
      <c r="AR733" s="68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8"/>
      <c r="BG733" s="68"/>
      <c r="BH733" s="68"/>
      <c r="BI733" s="68"/>
      <c r="BJ733" s="68"/>
      <c r="BK733" s="68"/>
      <c r="BL733" s="68"/>
      <c r="BM733" s="68"/>
      <c r="BN733" s="68"/>
      <c r="BO733" s="68"/>
      <c r="BP733" s="68"/>
      <c r="BQ733" s="68"/>
      <c r="BR733" s="68"/>
      <c r="BS733" s="68"/>
      <c r="BT733" s="68"/>
      <c r="BU733" s="68"/>
      <c r="BV733" s="68"/>
      <c r="BW733" s="68"/>
      <c r="BX733" s="68"/>
      <c r="BY733" s="68"/>
    </row>
    <row r="734" spans="1:77" x14ac:dyDescent="0.25">
      <c r="A734" s="68"/>
      <c r="B734" s="227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  <c r="AF734" s="68"/>
      <c r="AG734" s="68"/>
      <c r="AH734" s="68"/>
      <c r="AI734" s="68"/>
      <c r="AJ734" s="68"/>
      <c r="AK734" s="68"/>
      <c r="AL734" s="68"/>
      <c r="AM734" s="68"/>
      <c r="AN734" s="68"/>
      <c r="AO734" s="68"/>
      <c r="AP734" s="68"/>
      <c r="AQ734" s="68"/>
      <c r="AR734" s="68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8"/>
      <c r="BG734" s="68"/>
      <c r="BH734" s="68"/>
      <c r="BI734" s="68"/>
      <c r="BJ734" s="68"/>
      <c r="BK734" s="68"/>
      <c r="BL734" s="68"/>
      <c r="BM734" s="68"/>
      <c r="BN734" s="68"/>
      <c r="BO734" s="68"/>
      <c r="BP734" s="68"/>
      <c r="BQ734" s="68"/>
      <c r="BR734" s="68"/>
      <c r="BS734" s="68"/>
      <c r="BT734" s="68"/>
      <c r="BU734" s="68"/>
      <c r="BV734" s="68"/>
      <c r="BW734" s="68"/>
      <c r="BX734" s="68"/>
      <c r="BY734" s="68"/>
    </row>
    <row r="735" spans="1:77" x14ac:dyDescent="0.25">
      <c r="A735" s="68"/>
      <c r="B735" s="227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  <c r="AF735" s="68"/>
      <c r="AG735" s="68"/>
      <c r="AH735" s="68"/>
      <c r="AI735" s="68"/>
      <c r="AJ735" s="68"/>
      <c r="AK735" s="68"/>
      <c r="AL735" s="68"/>
      <c r="AM735" s="68"/>
      <c r="AN735" s="68"/>
      <c r="AO735" s="68"/>
      <c r="AP735" s="68"/>
      <c r="AQ735" s="68"/>
      <c r="AR735" s="68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8"/>
      <c r="BG735" s="68"/>
      <c r="BH735" s="68"/>
      <c r="BI735" s="68"/>
      <c r="BJ735" s="68"/>
      <c r="BK735" s="68"/>
      <c r="BL735" s="68"/>
      <c r="BM735" s="68"/>
      <c r="BN735" s="68"/>
      <c r="BO735" s="68"/>
      <c r="BP735" s="68"/>
      <c r="BQ735" s="68"/>
      <c r="BR735" s="68"/>
      <c r="BS735" s="68"/>
      <c r="BT735" s="68"/>
      <c r="BU735" s="68"/>
      <c r="BV735" s="68"/>
      <c r="BW735" s="68"/>
      <c r="BX735" s="68"/>
      <c r="BY735" s="68"/>
    </row>
    <row r="736" spans="1:77" x14ac:dyDescent="0.25">
      <c r="A736" s="68"/>
      <c r="B736" s="227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  <c r="AF736" s="68"/>
      <c r="AG736" s="68"/>
      <c r="AH736" s="68"/>
      <c r="AI736" s="68"/>
      <c r="AJ736" s="68"/>
      <c r="AK736" s="68"/>
      <c r="AL736" s="68"/>
      <c r="AM736" s="68"/>
      <c r="AN736" s="68"/>
      <c r="AO736" s="68"/>
      <c r="AP736" s="68"/>
      <c r="AQ736" s="68"/>
      <c r="AR736" s="68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8"/>
      <c r="BG736" s="68"/>
      <c r="BH736" s="68"/>
      <c r="BI736" s="68"/>
      <c r="BJ736" s="68"/>
      <c r="BK736" s="68"/>
      <c r="BL736" s="68"/>
      <c r="BM736" s="68"/>
      <c r="BN736" s="68"/>
      <c r="BO736" s="68"/>
      <c r="BP736" s="68"/>
      <c r="BQ736" s="68"/>
      <c r="BR736" s="68"/>
      <c r="BS736" s="68"/>
      <c r="BT736" s="68"/>
      <c r="BU736" s="68"/>
      <c r="BV736" s="68"/>
      <c r="BW736" s="68"/>
      <c r="BX736" s="68"/>
      <c r="BY736" s="68"/>
    </row>
    <row r="737" spans="1:77" x14ac:dyDescent="0.25">
      <c r="A737" s="68"/>
      <c r="B737" s="227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  <c r="AF737" s="68"/>
      <c r="AG737" s="68"/>
      <c r="AH737" s="68"/>
      <c r="AI737" s="68"/>
      <c r="AJ737" s="68"/>
      <c r="AK737" s="68"/>
      <c r="AL737" s="68"/>
      <c r="AM737" s="68"/>
      <c r="AN737" s="68"/>
      <c r="AO737" s="68"/>
      <c r="AP737" s="68"/>
      <c r="AQ737" s="68"/>
      <c r="AR737" s="68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8"/>
      <c r="BG737" s="68"/>
      <c r="BH737" s="68"/>
      <c r="BI737" s="68"/>
      <c r="BJ737" s="68"/>
      <c r="BK737" s="68"/>
      <c r="BL737" s="68"/>
      <c r="BM737" s="68"/>
      <c r="BN737" s="68"/>
      <c r="BO737" s="68"/>
      <c r="BP737" s="68"/>
      <c r="BQ737" s="68"/>
      <c r="BR737" s="68"/>
      <c r="BS737" s="68"/>
      <c r="BT737" s="68"/>
      <c r="BU737" s="68"/>
      <c r="BV737" s="68"/>
      <c r="BW737" s="68"/>
      <c r="BX737" s="68"/>
      <c r="BY737" s="68"/>
    </row>
    <row r="738" spans="1:77" x14ac:dyDescent="0.25">
      <c r="A738" s="68"/>
      <c r="B738" s="227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  <c r="AF738" s="68"/>
      <c r="AG738" s="68"/>
      <c r="AH738" s="68"/>
      <c r="AI738" s="68"/>
      <c r="AJ738" s="68"/>
      <c r="AK738" s="68"/>
      <c r="AL738" s="68"/>
      <c r="AM738" s="68"/>
      <c r="AN738" s="68"/>
      <c r="AO738" s="68"/>
      <c r="AP738" s="68"/>
      <c r="AQ738" s="68"/>
      <c r="AR738" s="68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8"/>
      <c r="BG738" s="68"/>
      <c r="BH738" s="68"/>
      <c r="BI738" s="68"/>
      <c r="BJ738" s="68"/>
      <c r="BK738" s="68"/>
      <c r="BL738" s="68"/>
      <c r="BM738" s="68"/>
      <c r="BN738" s="68"/>
      <c r="BO738" s="68"/>
      <c r="BP738" s="68"/>
      <c r="BQ738" s="68"/>
      <c r="BR738" s="68"/>
      <c r="BS738" s="68"/>
      <c r="BT738" s="68"/>
      <c r="BU738" s="68"/>
      <c r="BV738" s="68"/>
      <c r="BW738" s="68"/>
      <c r="BX738" s="68"/>
      <c r="BY738" s="68"/>
    </row>
    <row r="739" spans="1:77" x14ac:dyDescent="0.25">
      <c r="A739" s="68"/>
      <c r="B739" s="227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</row>
    <row r="740" spans="1:77" x14ac:dyDescent="0.25">
      <c r="A740" s="68"/>
      <c r="B740" s="227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  <c r="AF740" s="68"/>
      <c r="AG740" s="68"/>
      <c r="AH740" s="68"/>
      <c r="AI740" s="68"/>
      <c r="AJ740" s="68"/>
      <c r="AK740" s="68"/>
      <c r="AL740" s="68"/>
      <c r="AM740" s="68"/>
      <c r="AN740" s="68"/>
      <c r="AO740" s="68"/>
      <c r="AP740" s="68"/>
      <c r="AQ740" s="68"/>
      <c r="AR740" s="68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8"/>
      <c r="BG740" s="68"/>
      <c r="BH740" s="68"/>
      <c r="BI740" s="68"/>
      <c r="BJ740" s="68"/>
      <c r="BK740" s="68"/>
      <c r="BL740" s="68"/>
      <c r="BM740" s="68"/>
      <c r="BN740" s="68"/>
      <c r="BO740" s="68"/>
      <c r="BP740" s="68"/>
      <c r="BQ740" s="68"/>
      <c r="BR740" s="68"/>
      <c r="BS740" s="68"/>
      <c r="BT740" s="68"/>
      <c r="BU740" s="68"/>
      <c r="BV740" s="68"/>
      <c r="BW740" s="68"/>
      <c r="BX740" s="68"/>
      <c r="BY740" s="68"/>
    </row>
    <row r="741" spans="1:77" x14ac:dyDescent="0.25">
      <c r="A741" s="68"/>
      <c r="B741" s="227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  <c r="AF741" s="68"/>
      <c r="AG741" s="68"/>
      <c r="AH741" s="68"/>
      <c r="AI741" s="68"/>
      <c r="AJ741" s="68"/>
      <c r="AK741" s="68"/>
      <c r="AL741" s="68"/>
      <c r="AM741" s="68"/>
      <c r="AN741" s="68"/>
      <c r="AO741" s="68"/>
      <c r="AP741" s="68"/>
      <c r="AQ741" s="68"/>
      <c r="AR741" s="68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8"/>
      <c r="BG741" s="68"/>
      <c r="BH741" s="68"/>
      <c r="BI741" s="68"/>
      <c r="BJ741" s="68"/>
      <c r="BK741" s="68"/>
      <c r="BL741" s="68"/>
      <c r="BM741" s="68"/>
      <c r="BN741" s="68"/>
      <c r="BO741" s="68"/>
      <c r="BP741" s="68"/>
      <c r="BQ741" s="68"/>
      <c r="BR741" s="68"/>
      <c r="BS741" s="68"/>
      <c r="BT741" s="68"/>
      <c r="BU741" s="68"/>
      <c r="BV741" s="68"/>
      <c r="BW741" s="68"/>
      <c r="BX741" s="68"/>
      <c r="BY741" s="68"/>
    </row>
    <row r="742" spans="1:77" x14ac:dyDescent="0.25">
      <c r="A742" s="68"/>
      <c r="B742" s="227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  <c r="AF742" s="68"/>
      <c r="AG742" s="68"/>
      <c r="AH742" s="68"/>
      <c r="AI742" s="68"/>
      <c r="AJ742" s="68"/>
      <c r="AK742" s="68"/>
      <c r="AL742" s="68"/>
      <c r="AM742" s="68"/>
      <c r="AN742" s="68"/>
      <c r="AO742" s="68"/>
      <c r="AP742" s="68"/>
      <c r="AQ742" s="68"/>
      <c r="AR742" s="68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8"/>
      <c r="BG742" s="68"/>
      <c r="BH742" s="68"/>
      <c r="BI742" s="68"/>
      <c r="BJ742" s="68"/>
      <c r="BK742" s="68"/>
      <c r="BL742" s="68"/>
      <c r="BM742" s="68"/>
      <c r="BN742" s="68"/>
      <c r="BO742" s="68"/>
      <c r="BP742" s="68"/>
      <c r="BQ742" s="68"/>
      <c r="BR742" s="68"/>
      <c r="BS742" s="68"/>
      <c r="BT742" s="68"/>
      <c r="BU742" s="68"/>
      <c r="BV742" s="68"/>
      <c r="BW742" s="68"/>
      <c r="BX742" s="68"/>
      <c r="BY742" s="68"/>
    </row>
    <row r="743" spans="1:77" x14ac:dyDescent="0.25">
      <c r="A743" s="68"/>
      <c r="B743" s="227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  <c r="AF743" s="68"/>
      <c r="AG743" s="68"/>
      <c r="AH743" s="68"/>
      <c r="AI743" s="68"/>
      <c r="AJ743" s="68"/>
      <c r="AK743" s="68"/>
      <c r="AL743" s="68"/>
      <c r="AM743" s="68"/>
      <c r="AN743" s="68"/>
      <c r="AO743" s="68"/>
      <c r="AP743" s="68"/>
      <c r="AQ743" s="68"/>
      <c r="AR743" s="68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8"/>
      <c r="BG743" s="68"/>
      <c r="BH743" s="68"/>
      <c r="BI743" s="68"/>
      <c r="BJ743" s="68"/>
      <c r="BK743" s="68"/>
      <c r="BL743" s="68"/>
      <c r="BM743" s="68"/>
      <c r="BN743" s="68"/>
      <c r="BO743" s="68"/>
      <c r="BP743" s="68"/>
      <c r="BQ743" s="68"/>
      <c r="BR743" s="68"/>
      <c r="BS743" s="68"/>
      <c r="BT743" s="68"/>
      <c r="BU743" s="68"/>
      <c r="BV743" s="68"/>
      <c r="BW743" s="68"/>
      <c r="BX743" s="68"/>
      <c r="BY743" s="68"/>
    </row>
    <row r="744" spans="1:77" x14ac:dyDescent="0.25">
      <c r="A744" s="68"/>
      <c r="B744" s="227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  <c r="AF744" s="68"/>
      <c r="AG744" s="68"/>
      <c r="AH744" s="68"/>
      <c r="AI744" s="68"/>
      <c r="AJ744" s="68"/>
      <c r="AK744" s="68"/>
      <c r="AL744" s="68"/>
      <c r="AM744" s="68"/>
      <c r="AN744" s="68"/>
      <c r="AO744" s="68"/>
      <c r="AP744" s="68"/>
      <c r="AQ744" s="68"/>
      <c r="AR744" s="68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8"/>
      <c r="BG744" s="68"/>
      <c r="BH744" s="68"/>
      <c r="BI744" s="68"/>
      <c r="BJ744" s="68"/>
      <c r="BK744" s="68"/>
      <c r="BL744" s="68"/>
      <c r="BM744" s="68"/>
      <c r="BN744" s="68"/>
      <c r="BO744" s="68"/>
      <c r="BP744" s="68"/>
      <c r="BQ744" s="68"/>
      <c r="BR744" s="68"/>
      <c r="BS744" s="68"/>
      <c r="BT744" s="68"/>
      <c r="BU744" s="68"/>
      <c r="BV744" s="68"/>
      <c r="BW744" s="68"/>
      <c r="BX744" s="68"/>
      <c r="BY744" s="68"/>
    </row>
    <row r="745" spans="1:77" x14ac:dyDescent="0.25">
      <c r="A745" s="68"/>
      <c r="B745" s="227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  <c r="AF745" s="68"/>
      <c r="AG745" s="68"/>
      <c r="AH745" s="68"/>
      <c r="AI745" s="68"/>
      <c r="AJ745" s="68"/>
      <c r="AK745" s="68"/>
      <c r="AL745" s="68"/>
      <c r="AM745" s="68"/>
      <c r="AN745" s="68"/>
      <c r="AO745" s="68"/>
      <c r="AP745" s="68"/>
      <c r="AQ745" s="68"/>
      <c r="AR745" s="68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8"/>
      <c r="BG745" s="68"/>
      <c r="BH745" s="68"/>
      <c r="BI745" s="68"/>
      <c r="BJ745" s="68"/>
      <c r="BK745" s="68"/>
      <c r="BL745" s="68"/>
      <c r="BM745" s="68"/>
      <c r="BN745" s="68"/>
      <c r="BO745" s="68"/>
      <c r="BP745" s="68"/>
      <c r="BQ745" s="68"/>
      <c r="BR745" s="68"/>
      <c r="BS745" s="68"/>
      <c r="BT745" s="68"/>
      <c r="BU745" s="68"/>
      <c r="BV745" s="68"/>
      <c r="BW745" s="68"/>
      <c r="BX745" s="68"/>
      <c r="BY745" s="68"/>
    </row>
    <row r="746" spans="1:77" x14ac:dyDescent="0.25">
      <c r="A746" s="68"/>
      <c r="B746" s="227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  <c r="AF746" s="68"/>
      <c r="AG746" s="68"/>
      <c r="AH746" s="68"/>
      <c r="AI746" s="68"/>
      <c r="AJ746" s="68"/>
      <c r="AK746" s="68"/>
      <c r="AL746" s="68"/>
      <c r="AM746" s="68"/>
      <c r="AN746" s="68"/>
      <c r="AO746" s="68"/>
      <c r="AP746" s="68"/>
      <c r="AQ746" s="68"/>
      <c r="AR746" s="68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8"/>
      <c r="BG746" s="68"/>
      <c r="BH746" s="68"/>
      <c r="BI746" s="68"/>
      <c r="BJ746" s="68"/>
      <c r="BK746" s="68"/>
      <c r="BL746" s="68"/>
      <c r="BM746" s="68"/>
      <c r="BN746" s="68"/>
      <c r="BO746" s="68"/>
      <c r="BP746" s="68"/>
      <c r="BQ746" s="68"/>
      <c r="BR746" s="68"/>
      <c r="BS746" s="68"/>
      <c r="BT746" s="68"/>
      <c r="BU746" s="68"/>
      <c r="BV746" s="68"/>
      <c r="BW746" s="68"/>
      <c r="BX746" s="68"/>
      <c r="BY746" s="68"/>
    </row>
    <row r="747" spans="1:77" x14ac:dyDescent="0.25">
      <c r="A747" s="68"/>
      <c r="B747" s="227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  <c r="AF747" s="68"/>
      <c r="AG747" s="68"/>
      <c r="AH747" s="68"/>
      <c r="AI747" s="68"/>
      <c r="AJ747" s="68"/>
      <c r="AK747" s="68"/>
      <c r="AL747" s="68"/>
      <c r="AM747" s="68"/>
      <c r="AN747" s="68"/>
      <c r="AO747" s="68"/>
      <c r="AP747" s="68"/>
      <c r="AQ747" s="68"/>
      <c r="AR747" s="68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8"/>
      <c r="BG747" s="68"/>
      <c r="BH747" s="68"/>
      <c r="BI747" s="68"/>
      <c r="BJ747" s="68"/>
      <c r="BK747" s="68"/>
      <c r="BL747" s="68"/>
      <c r="BM747" s="68"/>
      <c r="BN747" s="68"/>
      <c r="BO747" s="68"/>
      <c r="BP747" s="68"/>
      <c r="BQ747" s="68"/>
      <c r="BR747" s="68"/>
      <c r="BS747" s="68"/>
      <c r="BT747" s="68"/>
      <c r="BU747" s="68"/>
      <c r="BV747" s="68"/>
      <c r="BW747" s="68"/>
      <c r="BX747" s="68"/>
      <c r="BY747" s="68"/>
    </row>
    <row r="748" spans="1:77" x14ac:dyDescent="0.25">
      <c r="A748" s="68"/>
      <c r="B748" s="227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  <c r="AF748" s="68"/>
      <c r="AG748" s="68"/>
      <c r="AH748" s="68"/>
      <c r="AI748" s="68"/>
      <c r="AJ748" s="68"/>
      <c r="AK748" s="68"/>
      <c r="AL748" s="68"/>
      <c r="AM748" s="68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  <c r="BM748" s="68"/>
      <c r="BN748" s="68"/>
      <c r="BO748" s="68"/>
      <c r="BP748" s="68"/>
      <c r="BQ748" s="68"/>
      <c r="BR748" s="68"/>
      <c r="BS748" s="68"/>
      <c r="BT748" s="68"/>
      <c r="BU748" s="68"/>
      <c r="BV748" s="68"/>
      <c r="BW748" s="68"/>
      <c r="BX748" s="68"/>
      <c r="BY748" s="68"/>
    </row>
  </sheetData>
  <mergeCells count="9">
    <mergeCell ref="T1:V1"/>
    <mergeCell ref="Z1:AA1"/>
    <mergeCell ref="AB1:AD1"/>
    <mergeCell ref="C1:D1"/>
    <mergeCell ref="E1:G1"/>
    <mergeCell ref="H1:J1"/>
    <mergeCell ref="K1:M1"/>
    <mergeCell ref="N1:P1"/>
    <mergeCell ref="Q1:S1"/>
  </mergeCells>
  <conditionalFormatting sqref="H3:V42 Z3:AD42">
    <cfRule type="expression" dxfId="0" priority="1" stopIfTrue="1">
      <formula>$W3&lt;&gt;0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X164"/>
  <sheetViews>
    <sheetView workbookViewId="0"/>
  </sheetViews>
  <sheetFormatPr baseColWidth="10" defaultRowHeight="15" x14ac:dyDescent="0.25"/>
  <sheetData>
    <row r="1" spans="1:76" ht="16.5" thickBot="1" x14ac:dyDescent="0.3">
      <c r="A1" s="14"/>
      <c r="B1" s="14"/>
      <c r="C1" s="14"/>
      <c r="D1" s="14"/>
      <c r="E1" s="15" t="s">
        <v>70</v>
      </c>
      <c r="F1" s="16"/>
      <c r="G1" s="14"/>
      <c r="H1" s="14"/>
      <c r="I1" s="14"/>
      <c r="J1" s="14"/>
      <c r="K1" s="17"/>
      <c r="L1" s="18" t="s">
        <v>71</v>
      </c>
      <c r="M1" s="19"/>
      <c r="N1" s="19"/>
      <c r="O1" s="20"/>
      <c r="P1" s="21" t="s">
        <v>72</v>
      </c>
      <c r="Q1" s="22"/>
      <c r="R1" s="22"/>
      <c r="S1" s="22"/>
      <c r="T1" s="22"/>
      <c r="U1" s="22"/>
      <c r="V1" s="22"/>
      <c r="W1" s="23"/>
      <c r="X1" s="24" t="s">
        <v>8</v>
      </c>
      <c r="Y1" s="25"/>
      <c r="Z1" s="25"/>
      <c r="AA1" s="25"/>
      <c r="AB1" s="26" t="s">
        <v>73</v>
      </c>
      <c r="AC1" s="27"/>
      <c r="AD1" s="27"/>
      <c r="AE1" s="28"/>
      <c r="AF1" s="29" t="s">
        <v>74</v>
      </c>
      <c r="AG1" s="30"/>
      <c r="AH1" s="30"/>
      <c r="AI1" s="30"/>
      <c r="AJ1" s="30"/>
      <c r="AK1" s="30"/>
      <c r="AL1" s="31"/>
      <c r="AM1" s="32" t="s">
        <v>75</v>
      </c>
      <c r="AN1" s="32"/>
      <c r="AO1" s="33"/>
      <c r="AP1" s="34" t="s">
        <v>76</v>
      </c>
      <c r="AQ1" s="35"/>
      <c r="AR1" s="36" t="s">
        <v>77</v>
      </c>
      <c r="AS1" s="14"/>
      <c r="AT1" s="14"/>
      <c r="AU1" s="37" t="s">
        <v>78</v>
      </c>
      <c r="AV1" s="14"/>
      <c r="AW1" s="14"/>
      <c r="AX1" s="14"/>
      <c r="AY1" s="14"/>
      <c r="AZ1" s="14"/>
      <c r="BA1" s="14"/>
      <c r="BB1" s="14"/>
      <c r="BC1" s="14"/>
      <c r="BD1" s="38"/>
      <c r="BE1" s="38"/>
      <c r="BF1" s="39"/>
      <c r="BG1" s="39"/>
      <c r="BH1" s="40"/>
      <c r="BI1" s="38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spans="1:76" ht="16.5" thickBot="1" x14ac:dyDescent="0.3">
      <c r="A2" s="14"/>
      <c r="B2" s="14"/>
      <c r="C2" s="41" t="s">
        <v>79</v>
      </c>
      <c r="D2" s="42"/>
      <c r="E2" s="43" t="s">
        <v>80</v>
      </c>
      <c r="F2" s="44" t="s">
        <v>81</v>
      </c>
      <c r="G2" s="45" t="s">
        <v>82</v>
      </c>
      <c r="H2" s="46"/>
      <c r="I2" s="47"/>
      <c r="J2" s="14"/>
      <c r="K2" s="17"/>
      <c r="L2" s="18" t="s">
        <v>83</v>
      </c>
      <c r="M2" s="20"/>
      <c r="N2" s="18" t="s">
        <v>84</v>
      </c>
      <c r="O2" s="20"/>
      <c r="P2" s="21" t="s">
        <v>83</v>
      </c>
      <c r="Q2" s="22"/>
      <c r="R2" s="22"/>
      <c r="S2" s="23"/>
      <c r="T2" s="21" t="s">
        <v>84</v>
      </c>
      <c r="U2" s="22"/>
      <c r="V2" s="22"/>
      <c r="W2" s="22"/>
      <c r="X2" s="48" t="s">
        <v>85</v>
      </c>
      <c r="Y2" s="49" t="s">
        <v>86</v>
      </c>
      <c r="Z2" s="49"/>
      <c r="AA2" s="50" t="s">
        <v>87</v>
      </c>
      <c r="AB2" s="51" t="s">
        <v>88</v>
      </c>
      <c r="AC2" s="52" t="s">
        <v>89</v>
      </c>
      <c r="AD2" s="52" t="s">
        <v>90</v>
      </c>
      <c r="AE2" s="53" t="s">
        <v>91</v>
      </c>
      <c r="AF2" s="54" t="s">
        <v>92</v>
      </c>
      <c r="AG2" s="55" t="s">
        <v>93</v>
      </c>
      <c r="AH2" s="56" t="s">
        <v>94</v>
      </c>
      <c r="AI2" s="57" t="s">
        <v>95</v>
      </c>
      <c r="AJ2" s="58"/>
      <c r="AK2" s="57" t="s">
        <v>96</v>
      </c>
      <c r="AL2" s="59"/>
      <c r="AM2" s="60" t="s">
        <v>97</v>
      </c>
      <c r="AN2" s="61" t="s">
        <v>98</v>
      </c>
      <c r="AO2" s="62"/>
      <c r="AP2" s="63" t="s">
        <v>99</v>
      </c>
      <c r="AQ2" s="64" t="s">
        <v>40</v>
      </c>
      <c r="AR2" s="36" t="s">
        <v>100</v>
      </c>
      <c r="AS2" s="65" t="s">
        <v>101</v>
      </c>
      <c r="AT2" s="66"/>
      <c r="AU2" s="67" t="s">
        <v>102</v>
      </c>
      <c r="AV2" s="14"/>
      <c r="AW2" s="68"/>
      <c r="AX2" s="68"/>
      <c r="AY2" s="68"/>
      <c r="AZ2" s="68"/>
      <c r="BA2" s="68"/>
      <c r="BB2" s="68"/>
      <c r="BC2" s="68"/>
      <c r="BD2" s="68"/>
      <c r="BE2" s="38"/>
      <c r="BF2" s="39"/>
      <c r="BG2" s="39"/>
      <c r="BH2" s="40"/>
      <c r="BI2" s="38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spans="1:76" ht="15.75" thickBot="1" x14ac:dyDescent="0.3">
      <c r="A3" s="69"/>
      <c r="B3" s="70" t="s">
        <v>78</v>
      </c>
      <c r="C3" s="71" t="s">
        <v>103</v>
      </c>
      <c r="D3" s="72" t="s">
        <v>104</v>
      </c>
      <c r="E3" s="73" t="s">
        <v>105</v>
      </c>
      <c r="F3" s="74" t="s">
        <v>106</v>
      </c>
      <c r="G3" s="75" t="s">
        <v>107</v>
      </c>
      <c r="H3" s="76" t="s">
        <v>108</v>
      </c>
      <c r="I3" s="77" t="s">
        <v>109</v>
      </c>
      <c r="J3" s="78" t="s">
        <v>110</v>
      </c>
      <c r="K3" s="79" t="s">
        <v>17</v>
      </c>
      <c r="L3" s="80" t="s">
        <v>111</v>
      </c>
      <c r="M3" s="81" t="s">
        <v>112</v>
      </c>
      <c r="N3" s="82" t="s">
        <v>111</v>
      </c>
      <c r="O3" s="81" t="s">
        <v>112</v>
      </c>
      <c r="P3" s="83" t="s">
        <v>113</v>
      </c>
      <c r="Q3" s="84" t="s">
        <v>114</v>
      </c>
      <c r="R3" s="84" t="s">
        <v>115</v>
      </c>
      <c r="S3" s="85" t="s">
        <v>116</v>
      </c>
      <c r="T3" s="83" t="s">
        <v>113</v>
      </c>
      <c r="U3" s="86" t="s">
        <v>114</v>
      </c>
      <c r="V3" s="86" t="s">
        <v>115</v>
      </c>
      <c r="W3" s="84" t="s">
        <v>116</v>
      </c>
      <c r="X3" s="87" t="s">
        <v>117</v>
      </c>
      <c r="Y3" s="88" t="s">
        <v>118</v>
      </c>
      <c r="Z3" s="88" t="s">
        <v>119</v>
      </c>
      <c r="AA3" s="89" t="s">
        <v>120</v>
      </c>
      <c r="AB3" s="71" t="s">
        <v>121</v>
      </c>
      <c r="AC3" s="90" t="s">
        <v>122</v>
      </c>
      <c r="AD3" s="90" t="s">
        <v>123</v>
      </c>
      <c r="AE3" s="91" t="s">
        <v>124</v>
      </c>
      <c r="AF3" s="92" t="s">
        <v>125</v>
      </c>
      <c r="AG3" s="93" t="s">
        <v>126</v>
      </c>
      <c r="AH3" s="93" t="s">
        <v>127</v>
      </c>
      <c r="AI3" s="94" t="s">
        <v>128</v>
      </c>
      <c r="AJ3" s="94" t="s">
        <v>129</v>
      </c>
      <c r="AK3" s="94" t="s">
        <v>130</v>
      </c>
      <c r="AL3" s="95" t="s">
        <v>131</v>
      </c>
      <c r="AM3" s="96" t="s">
        <v>132</v>
      </c>
      <c r="AN3" s="97" t="s">
        <v>133</v>
      </c>
      <c r="AO3" s="98" t="s">
        <v>134</v>
      </c>
      <c r="AP3" s="99" t="s">
        <v>135</v>
      </c>
      <c r="AQ3" s="100" t="s">
        <v>136</v>
      </c>
      <c r="AR3" s="101" t="s">
        <v>137</v>
      </c>
      <c r="AS3" s="102" t="s">
        <v>138</v>
      </c>
      <c r="AT3" s="103" t="s">
        <v>139</v>
      </c>
      <c r="AU3" s="104" t="s">
        <v>140</v>
      </c>
      <c r="AV3" s="105"/>
      <c r="AW3" s="68"/>
      <c r="AX3" s="68"/>
      <c r="AY3" s="68"/>
      <c r="AZ3" s="68"/>
      <c r="BA3" s="68"/>
      <c r="BB3" s="68"/>
      <c r="BC3" s="68"/>
      <c r="BD3" s="68"/>
      <c r="BE3" s="106"/>
      <c r="BF3" s="107"/>
      <c r="BG3" s="107"/>
      <c r="BH3" s="108"/>
      <c r="BI3" s="106"/>
      <c r="BJ3" s="109"/>
      <c r="BK3" s="109"/>
      <c r="BL3" s="109"/>
      <c r="BM3" s="109"/>
      <c r="BN3" s="106"/>
      <c r="BO3" s="106"/>
      <c r="BP3" s="107"/>
      <c r="BQ3" s="107"/>
      <c r="BR3" s="107"/>
      <c r="BS3" s="107"/>
      <c r="BT3" s="69"/>
      <c r="BU3" s="107"/>
      <c r="BV3" s="107"/>
      <c r="BW3" s="107"/>
      <c r="BX3" s="107"/>
    </row>
    <row r="4" spans="1:76" x14ac:dyDescent="0.25">
      <c r="A4" s="68"/>
      <c r="B4" s="110">
        <v>1</v>
      </c>
      <c r="C4" s="111">
        <v>2</v>
      </c>
      <c r="D4" s="112">
        <v>1</v>
      </c>
      <c r="E4" s="113">
        <v>6</v>
      </c>
      <c r="F4" s="114">
        <v>90.000000000000171</v>
      </c>
      <c r="G4" s="115">
        <v>10</v>
      </c>
      <c r="H4" s="116">
        <v>-1000</v>
      </c>
      <c r="I4" s="117">
        <v>0</v>
      </c>
      <c r="J4" s="118">
        <v>3</v>
      </c>
      <c r="K4" s="119">
        <v>0</v>
      </c>
      <c r="L4" s="120">
        <v>0</v>
      </c>
      <c r="M4" s="121">
        <v>0</v>
      </c>
      <c r="N4" s="122">
        <v>0</v>
      </c>
      <c r="O4" s="123">
        <v>0</v>
      </c>
      <c r="P4" s="124">
        <v>0</v>
      </c>
      <c r="Q4" s="125">
        <v>0</v>
      </c>
      <c r="R4" s="125">
        <v>0</v>
      </c>
      <c r="S4" s="126">
        <v>0</v>
      </c>
      <c r="T4" s="124">
        <v>0</v>
      </c>
      <c r="U4" s="125">
        <v>0</v>
      </c>
      <c r="V4" s="125">
        <v>0</v>
      </c>
      <c r="W4" s="127">
        <v>0</v>
      </c>
      <c r="X4" s="128">
        <v>0</v>
      </c>
      <c r="Y4" s="129">
        <v>0</v>
      </c>
      <c r="Z4" s="129">
        <v>0</v>
      </c>
      <c r="AA4" s="130">
        <v>0</v>
      </c>
      <c r="AB4" s="131">
        <v>0</v>
      </c>
      <c r="AC4" s="132">
        <v>0</v>
      </c>
      <c r="AD4" s="132">
        <v>0</v>
      </c>
      <c r="AE4" s="133">
        <v>0</v>
      </c>
      <c r="AF4" s="134">
        <v>0</v>
      </c>
      <c r="AG4" s="135">
        <v>0</v>
      </c>
      <c r="AH4" s="135">
        <v>0</v>
      </c>
      <c r="AI4" s="136">
        <v>0</v>
      </c>
      <c r="AJ4" s="136">
        <v>0</v>
      </c>
      <c r="AK4" s="136">
        <v>0</v>
      </c>
      <c r="AL4" s="136">
        <v>0</v>
      </c>
      <c r="AM4" s="137">
        <v>0</v>
      </c>
      <c r="AN4" s="138">
        <v>0</v>
      </c>
      <c r="AO4" s="139">
        <v>0</v>
      </c>
      <c r="AP4" s="140">
        <v>0</v>
      </c>
      <c r="AQ4" s="141">
        <v>0</v>
      </c>
      <c r="AR4" s="142">
        <v>0</v>
      </c>
      <c r="AS4" s="143">
        <v>0</v>
      </c>
      <c r="AT4" s="144">
        <v>0</v>
      </c>
      <c r="AU4" s="145" t="b">
        <v>0</v>
      </c>
      <c r="AV4" s="146"/>
      <c r="AW4" s="68"/>
      <c r="AX4" s="68"/>
      <c r="AY4" s="68"/>
      <c r="AZ4" s="68"/>
      <c r="BA4" s="68"/>
      <c r="BB4" s="68"/>
      <c r="BC4" s="68"/>
      <c r="BD4" s="68"/>
      <c r="BE4" s="147"/>
      <c r="BF4" s="148"/>
      <c r="BG4" s="148"/>
      <c r="BH4" s="149"/>
      <c r="BI4" s="147"/>
      <c r="BJ4" s="149"/>
      <c r="BK4" s="147"/>
      <c r="BL4" s="147"/>
      <c r="BM4" s="147"/>
      <c r="BN4" s="147"/>
      <c r="BO4" s="147"/>
      <c r="BP4" s="148"/>
      <c r="BQ4" s="148"/>
      <c r="BR4" s="148"/>
      <c r="BS4" s="148"/>
      <c r="BT4" s="68"/>
      <c r="BU4" s="148"/>
      <c r="BV4" s="148"/>
      <c r="BW4" s="148"/>
      <c r="BX4" s="148"/>
    </row>
    <row r="5" spans="1:76" x14ac:dyDescent="0.25">
      <c r="A5" s="68"/>
      <c r="B5" s="150">
        <v>2</v>
      </c>
      <c r="C5" s="151">
        <v>4</v>
      </c>
      <c r="D5" s="152">
        <v>3</v>
      </c>
      <c r="E5" s="153">
        <v>9</v>
      </c>
      <c r="F5" s="154">
        <v>-90.000000000000171</v>
      </c>
      <c r="G5" s="115">
        <v>10</v>
      </c>
      <c r="H5" s="116">
        <v>-1000</v>
      </c>
      <c r="I5" s="117">
        <v>0</v>
      </c>
      <c r="J5" s="155">
        <v>3</v>
      </c>
      <c r="K5" s="156">
        <v>0</v>
      </c>
      <c r="L5" s="157">
        <v>0</v>
      </c>
      <c r="M5" s="158">
        <v>0</v>
      </c>
      <c r="N5" s="159">
        <v>0</v>
      </c>
      <c r="O5" s="160">
        <v>0</v>
      </c>
      <c r="P5" s="161">
        <v>0</v>
      </c>
      <c r="Q5" s="162">
        <v>0</v>
      </c>
      <c r="R5" s="162">
        <v>0</v>
      </c>
      <c r="S5" s="163">
        <v>0</v>
      </c>
      <c r="T5" s="161">
        <v>0</v>
      </c>
      <c r="U5" s="162">
        <v>0</v>
      </c>
      <c r="V5" s="162">
        <v>0</v>
      </c>
      <c r="W5" s="164">
        <v>0</v>
      </c>
      <c r="X5" s="165">
        <v>0</v>
      </c>
      <c r="Y5" s="166">
        <v>0</v>
      </c>
      <c r="Z5" s="166">
        <v>0</v>
      </c>
      <c r="AA5" s="167">
        <v>0</v>
      </c>
      <c r="AB5" s="151">
        <v>0</v>
      </c>
      <c r="AC5" s="168">
        <v>0</v>
      </c>
      <c r="AD5" s="168">
        <v>0</v>
      </c>
      <c r="AE5" s="169">
        <v>0</v>
      </c>
      <c r="AF5" s="170">
        <v>0</v>
      </c>
      <c r="AG5" s="171">
        <v>0</v>
      </c>
      <c r="AH5" s="171">
        <v>0</v>
      </c>
      <c r="AI5" s="172">
        <v>0</v>
      </c>
      <c r="AJ5" s="172">
        <v>0</v>
      </c>
      <c r="AK5" s="172">
        <v>0</v>
      </c>
      <c r="AL5" s="172">
        <v>0</v>
      </c>
      <c r="AM5" s="173">
        <v>0</v>
      </c>
      <c r="AN5" s="174">
        <v>0</v>
      </c>
      <c r="AO5" s="175">
        <v>0</v>
      </c>
      <c r="AP5" s="140">
        <v>0</v>
      </c>
      <c r="AQ5" s="141">
        <v>0</v>
      </c>
      <c r="AR5" s="142">
        <v>0</v>
      </c>
      <c r="AS5" s="176">
        <v>0</v>
      </c>
      <c r="AT5" s="144">
        <v>0</v>
      </c>
      <c r="AU5" s="177" t="b">
        <v>0</v>
      </c>
      <c r="AV5" s="146"/>
      <c r="AW5" s="68"/>
      <c r="AX5" s="68"/>
      <c r="AY5" s="68"/>
      <c r="AZ5" s="68"/>
      <c r="BA5" s="68"/>
      <c r="BB5" s="68"/>
      <c r="BC5" s="68"/>
      <c r="BD5" s="68"/>
      <c r="BE5" s="147"/>
      <c r="BF5" s="148"/>
      <c r="BG5" s="148"/>
      <c r="BH5" s="149"/>
      <c r="BI5" s="147"/>
      <c r="BJ5" s="149"/>
      <c r="BK5" s="147"/>
      <c r="BL5" s="147"/>
      <c r="BM5" s="147"/>
      <c r="BN5" s="147"/>
      <c r="BO5" s="147"/>
      <c r="BP5" s="148"/>
      <c r="BQ5" s="148"/>
      <c r="BR5" s="148"/>
      <c r="BS5" s="148"/>
      <c r="BT5" s="68"/>
      <c r="BU5" s="148"/>
      <c r="BV5" s="148"/>
      <c r="BW5" s="148"/>
      <c r="BX5" s="148"/>
    </row>
    <row r="6" spans="1:76" x14ac:dyDescent="0.25">
      <c r="A6" s="68"/>
      <c r="B6" s="150">
        <v>3</v>
      </c>
      <c r="C6" s="151">
        <v>1</v>
      </c>
      <c r="D6" s="152">
        <v>4</v>
      </c>
      <c r="E6" s="153">
        <v>4.2426406871192848</v>
      </c>
      <c r="F6" s="154">
        <v>44.999999999999986</v>
      </c>
      <c r="G6" s="178">
        <v>10</v>
      </c>
      <c r="H6" s="116">
        <v>-1000</v>
      </c>
      <c r="I6" s="117">
        <v>0</v>
      </c>
      <c r="J6" s="155">
        <v>3</v>
      </c>
      <c r="K6" s="156">
        <v>0</v>
      </c>
      <c r="L6" s="157">
        <v>0</v>
      </c>
      <c r="M6" s="158">
        <v>0</v>
      </c>
      <c r="N6" s="159">
        <v>0</v>
      </c>
      <c r="O6" s="160">
        <v>0</v>
      </c>
      <c r="P6" s="161">
        <v>0</v>
      </c>
      <c r="Q6" s="162">
        <v>0</v>
      </c>
      <c r="R6" s="162">
        <v>0</v>
      </c>
      <c r="S6" s="163">
        <v>0</v>
      </c>
      <c r="T6" s="161">
        <v>0</v>
      </c>
      <c r="U6" s="162">
        <v>0</v>
      </c>
      <c r="V6" s="162">
        <v>0</v>
      </c>
      <c r="W6" s="164">
        <v>0</v>
      </c>
      <c r="X6" s="165">
        <v>0</v>
      </c>
      <c r="Y6" s="166">
        <v>0</v>
      </c>
      <c r="Z6" s="166">
        <v>0</v>
      </c>
      <c r="AA6" s="167">
        <v>0</v>
      </c>
      <c r="AB6" s="151">
        <v>0</v>
      </c>
      <c r="AC6" s="168">
        <v>0</v>
      </c>
      <c r="AD6" s="168">
        <v>0</v>
      </c>
      <c r="AE6" s="169">
        <v>0</v>
      </c>
      <c r="AF6" s="170">
        <v>0</v>
      </c>
      <c r="AG6" s="171">
        <v>0</v>
      </c>
      <c r="AH6" s="171">
        <v>0</v>
      </c>
      <c r="AI6" s="172">
        <v>0</v>
      </c>
      <c r="AJ6" s="172">
        <v>0</v>
      </c>
      <c r="AK6" s="172">
        <v>0</v>
      </c>
      <c r="AL6" s="172">
        <v>0</v>
      </c>
      <c r="AM6" s="173">
        <v>0</v>
      </c>
      <c r="AN6" s="174">
        <v>0</v>
      </c>
      <c r="AO6" s="175">
        <v>0</v>
      </c>
      <c r="AP6" s="140">
        <v>0</v>
      </c>
      <c r="AQ6" s="141">
        <v>0</v>
      </c>
      <c r="AR6" s="142">
        <v>0</v>
      </c>
      <c r="AS6" s="179">
        <v>0</v>
      </c>
      <c r="AT6" s="180">
        <v>0</v>
      </c>
      <c r="AU6" s="177" t="b">
        <v>0</v>
      </c>
      <c r="AV6" s="146"/>
      <c r="AW6" s="68"/>
      <c r="AX6" s="68"/>
      <c r="AY6" s="68"/>
      <c r="AZ6" s="68"/>
      <c r="BA6" s="68"/>
      <c r="BB6" s="68"/>
      <c r="BC6" s="68"/>
      <c r="BD6" s="68"/>
      <c r="BE6" s="147"/>
      <c r="BF6" s="147"/>
      <c r="BG6" s="147"/>
      <c r="BH6" s="148"/>
      <c r="BI6" s="148"/>
      <c r="BJ6" s="149"/>
      <c r="BK6" s="147"/>
      <c r="BL6" s="147"/>
      <c r="BM6" s="147"/>
      <c r="BN6" s="147"/>
      <c r="BO6" s="147"/>
      <c r="BP6" s="148"/>
      <c r="BQ6" s="148"/>
      <c r="BR6" s="148"/>
      <c r="BS6" s="148"/>
      <c r="BT6" s="68"/>
      <c r="BU6" s="148"/>
      <c r="BV6" s="148"/>
      <c r="BW6" s="148"/>
      <c r="BX6" s="148"/>
    </row>
    <row r="7" spans="1:76" x14ac:dyDescent="0.25">
      <c r="A7" s="68"/>
      <c r="B7" s="150">
        <v>4</v>
      </c>
      <c r="C7" s="151">
        <v>4</v>
      </c>
      <c r="D7" s="152">
        <v>21</v>
      </c>
      <c r="E7" s="153">
        <v>6</v>
      </c>
      <c r="F7" s="154">
        <v>179.99999999999974</v>
      </c>
      <c r="G7" s="178">
        <v>10</v>
      </c>
      <c r="H7" s="116">
        <v>-1000</v>
      </c>
      <c r="I7" s="117">
        <v>0</v>
      </c>
      <c r="J7" s="155">
        <v>3</v>
      </c>
      <c r="K7" s="156">
        <v>0</v>
      </c>
      <c r="L7" s="157">
        <v>0</v>
      </c>
      <c r="M7" s="158">
        <v>0</v>
      </c>
      <c r="N7" s="159">
        <v>0</v>
      </c>
      <c r="O7" s="160">
        <v>0</v>
      </c>
      <c r="P7" s="161">
        <v>0</v>
      </c>
      <c r="Q7" s="162">
        <v>0</v>
      </c>
      <c r="R7" s="162">
        <v>0</v>
      </c>
      <c r="S7" s="163">
        <v>0</v>
      </c>
      <c r="T7" s="161">
        <v>0</v>
      </c>
      <c r="U7" s="162">
        <v>0</v>
      </c>
      <c r="V7" s="162">
        <v>0</v>
      </c>
      <c r="W7" s="164">
        <v>0</v>
      </c>
      <c r="X7" s="165">
        <v>0</v>
      </c>
      <c r="Y7" s="166">
        <v>0</v>
      </c>
      <c r="Z7" s="166">
        <v>0</v>
      </c>
      <c r="AA7" s="167">
        <v>0</v>
      </c>
      <c r="AB7" s="151">
        <v>0</v>
      </c>
      <c r="AC7" s="168">
        <v>0</v>
      </c>
      <c r="AD7" s="168">
        <v>0</v>
      </c>
      <c r="AE7" s="169">
        <v>0</v>
      </c>
      <c r="AF7" s="170">
        <v>0</v>
      </c>
      <c r="AG7" s="171">
        <v>0</v>
      </c>
      <c r="AH7" s="171">
        <v>0</v>
      </c>
      <c r="AI7" s="172">
        <v>0</v>
      </c>
      <c r="AJ7" s="172">
        <v>0</v>
      </c>
      <c r="AK7" s="172">
        <v>0</v>
      </c>
      <c r="AL7" s="172">
        <v>0</v>
      </c>
      <c r="AM7" s="173">
        <v>0</v>
      </c>
      <c r="AN7" s="174">
        <v>0</v>
      </c>
      <c r="AO7" s="175">
        <v>0</v>
      </c>
      <c r="AP7" s="140">
        <v>0</v>
      </c>
      <c r="AQ7" s="141">
        <v>0</v>
      </c>
      <c r="AR7" s="142">
        <v>0</v>
      </c>
      <c r="AS7" s="179">
        <v>0</v>
      </c>
      <c r="AT7" s="180">
        <v>0</v>
      </c>
      <c r="AU7" s="177" t="b">
        <v>0</v>
      </c>
      <c r="AV7" s="146"/>
      <c r="AW7" s="68"/>
      <c r="AX7" s="68"/>
      <c r="AY7" s="68"/>
      <c r="AZ7" s="68"/>
      <c r="BA7" s="68"/>
      <c r="BB7" s="68"/>
      <c r="BC7" s="68"/>
      <c r="BD7" s="68"/>
      <c r="BE7" s="147"/>
      <c r="BF7" s="147"/>
      <c r="BG7" s="147"/>
      <c r="BH7" s="148"/>
      <c r="BI7" s="148"/>
      <c r="BJ7" s="149"/>
      <c r="BK7" s="147"/>
      <c r="BL7" s="147"/>
      <c r="BM7" s="147"/>
      <c r="BN7" s="147"/>
      <c r="BO7" s="147"/>
      <c r="BP7" s="148"/>
      <c r="BQ7" s="148"/>
      <c r="BR7" s="148"/>
      <c r="BS7" s="148"/>
      <c r="BT7" s="68"/>
      <c r="BU7" s="148"/>
      <c r="BV7" s="148"/>
      <c r="BW7" s="148"/>
      <c r="BX7" s="148"/>
    </row>
    <row r="8" spans="1:76" x14ac:dyDescent="0.25">
      <c r="A8" s="68"/>
      <c r="B8" s="150">
        <v>5</v>
      </c>
      <c r="C8" s="151">
        <v>21</v>
      </c>
      <c r="D8" s="152">
        <v>1</v>
      </c>
      <c r="E8" s="153">
        <v>4.2426406871192848</v>
      </c>
      <c r="F8" s="154">
        <v>-44.999999999999986</v>
      </c>
      <c r="G8" s="178">
        <v>10</v>
      </c>
      <c r="H8" s="116">
        <v>-1000</v>
      </c>
      <c r="I8" s="181">
        <v>0</v>
      </c>
      <c r="J8" s="155">
        <v>3</v>
      </c>
      <c r="K8" s="156">
        <v>0</v>
      </c>
      <c r="L8" s="157">
        <v>0</v>
      </c>
      <c r="M8" s="158">
        <v>0</v>
      </c>
      <c r="N8" s="159">
        <v>0</v>
      </c>
      <c r="O8" s="160">
        <v>0</v>
      </c>
      <c r="P8" s="161">
        <v>0</v>
      </c>
      <c r="Q8" s="162">
        <v>0</v>
      </c>
      <c r="R8" s="162">
        <v>0</v>
      </c>
      <c r="S8" s="163">
        <v>0</v>
      </c>
      <c r="T8" s="161">
        <v>0</v>
      </c>
      <c r="U8" s="162">
        <v>0</v>
      </c>
      <c r="V8" s="162">
        <v>0</v>
      </c>
      <c r="W8" s="164">
        <v>0</v>
      </c>
      <c r="X8" s="165">
        <v>0</v>
      </c>
      <c r="Y8" s="166">
        <v>0</v>
      </c>
      <c r="Z8" s="166">
        <v>0</v>
      </c>
      <c r="AA8" s="167">
        <v>0</v>
      </c>
      <c r="AB8" s="151">
        <v>0</v>
      </c>
      <c r="AC8" s="168">
        <v>0</v>
      </c>
      <c r="AD8" s="168">
        <v>0</v>
      </c>
      <c r="AE8" s="169">
        <v>0</v>
      </c>
      <c r="AF8" s="170">
        <v>0</v>
      </c>
      <c r="AG8" s="171">
        <v>0</v>
      </c>
      <c r="AH8" s="171">
        <v>0</v>
      </c>
      <c r="AI8" s="172">
        <v>0</v>
      </c>
      <c r="AJ8" s="172">
        <v>0</v>
      </c>
      <c r="AK8" s="172">
        <v>0</v>
      </c>
      <c r="AL8" s="172">
        <v>0</v>
      </c>
      <c r="AM8" s="173">
        <v>0</v>
      </c>
      <c r="AN8" s="174">
        <v>0</v>
      </c>
      <c r="AO8" s="175">
        <v>0</v>
      </c>
      <c r="AP8" s="140">
        <v>0</v>
      </c>
      <c r="AQ8" s="141">
        <v>0</v>
      </c>
      <c r="AR8" s="182">
        <v>0</v>
      </c>
      <c r="AS8" s="179">
        <v>0</v>
      </c>
      <c r="AT8" s="180">
        <v>0</v>
      </c>
      <c r="AU8" s="177" t="b">
        <v>0</v>
      </c>
      <c r="AV8" s="146"/>
      <c r="AW8" s="146"/>
      <c r="AX8" s="149"/>
      <c r="AY8" s="149"/>
      <c r="AZ8" s="149"/>
      <c r="BA8" s="149"/>
      <c r="BB8" s="149"/>
      <c r="BC8" s="149"/>
      <c r="BD8" s="149"/>
      <c r="BE8" s="147"/>
      <c r="BF8" s="147"/>
      <c r="BG8" s="147"/>
      <c r="BH8" s="148"/>
      <c r="BI8" s="148"/>
      <c r="BJ8" s="149"/>
      <c r="BK8" s="147"/>
      <c r="BL8" s="147"/>
      <c r="BM8" s="147"/>
      <c r="BN8" s="147"/>
      <c r="BO8" s="147"/>
      <c r="BP8" s="148"/>
      <c r="BQ8" s="148"/>
      <c r="BR8" s="148"/>
      <c r="BS8" s="148"/>
      <c r="BT8" s="68"/>
      <c r="BU8" s="148"/>
      <c r="BV8" s="148"/>
      <c r="BW8" s="148"/>
      <c r="BX8" s="148"/>
    </row>
    <row r="9" spans="1:76" x14ac:dyDescent="0.25">
      <c r="A9" s="68"/>
      <c r="B9" s="150">
        <v>6</v>
      </c>
      <c r="C9" s="151">
        <v>18</v>
      </c>
      <c r="D9" s="152">
        <v>5</v>
      </c>
      <c r="E9" s="153">
        <v>3.6055512754639891</v>
      </c>
      <c r="F9" s="154">
        <v>56.309932474020194</v>
      </c>
      <c r="G9" s="183">
        <v>10</v>
      </c>
      <c r="H9" s="184">
        <v>-1000</v>
      </c>
      <c r="I9" s="185">
        <v>0</v>
      </c>
      <c r="J9" s="155">
        <v>3</v>
      </c>
      <c r="K9" s="156">
        <v>0</v>
      </c>
      <c r="L9" s="157">
        <v>0</v>
      </c>
      <c r="M9" s="158">
        <v>0</v>
      </c>
      <c r="N9" s="159">
        <v>0</v>
      </c>
      <c r="O9" s="160">
        <v>0</v>
      </c>
      <c r="P9" s="161">
        <v>0</v>
      </c>
      <c r="Q9" s="162">
        <v>0</v>
      </c>
      <c r="R9" s="162">
        <v>0</v>
      </c>
      <c r="S9" s="163">
        <v>0</v>
      </c>
      <c r="T9" s="161">
        <v>0</v>
      </c>
      <c r="U9" s="162">
        <v>0</v>
      </c>
      <c r="V9" s="162">
        <v>0</v>
      </c>
      <c r="W9" s="164">
        <v>0</v>
      </c>
      <c r="X9" s="165">
        <v>0</v>
      </c>
      <c r="Y9" s="166">
        <v>0</v>
      </c>
      <c r="Z9" s="166">
        <v>0</v>
      </c>
      <c r="AA9" s="167">
        <v>0</v>
      </c>
      <c r="AB9" s="151">
        <v>0</v>
      </c>
      <c r="AC9" s="168">
        <v>0</v>
      </c>
      <c r="AD9" s="168">
        <v>0</v>
      </c>
      <c r="AE9" s="169">
        <v>0</v>
      </c>
      <c r="AF9" s="170">
        <v>0</v>
      </c>
      <c r="AG9" s="171">
        <v>0</v>
      </c>
      <c r="AH9" s="171">
        <v>0</v>
      </c>
      <c r="AI9" s="172">
        <v>0</v>
      </c>
      <c r="AJ9" s="172">
        <v>0</v>
      </c>
      <c r="AK9" s="172">
        <v>0</v>
      </c>
      <c r="AL9" s="172">
        <v>0</v>
      </c>
      <c r="AM9" s="173">
        <v>0</v>
      </c>
      <c r="AN9" s="174">
        <v>0</v>
      </c>
      <c r="AO9" s="175">
        <v>0</v>
      </c>
      <c r="AP9" s="140">
        <v>0</v>
      </c>
      <c r="AQ9" s="141">
        <v>0</v>
      </c>
      <c r="AR9" s="182">
        <v>0</v>
      </c>
      <c r="AS9" s="179">
        <v>0</v>
      </c>
      <c r="AT9" s="180">
        <v>0</v>
      </c>
      <c r="AU9" s="177" t="b">
        <v>0</v>
      </c>
      <c r="AV9" s="146"/>
      <c r="AW9" s="146"/>
      <c r="AX9" s="149"/>
      <c r="AY9" s="149"/>
      <c r="AZ9" s="149"/>
      <c r="BA9" s="149"/>
      <c r="BB9" s="149"/>
      <c r="BC9" s="149"/>
      <c r="BD9" s="149"/>
      <c r="BE9" s="147"/>
      <c r="BF9" s="147"/>
      <c r="BG9" s="147"/>
      <c r="BH9" s="148"/>
      <c r="BI9" s="148"/>
      <c r="BJ9" s="149"/>
      <c r="BK9" s="147"/>
      <c r="BL9" s="147"/>
      <c r="BM9" s="147"/>
      <c r="BN9" s="147"/>
      <c r="BO9" s="147"/>
      <c r="BP9" s="148"/>
      <c r="BQ9" s="148"/>
      <c r="BR9" s="148"/>
      <c r="BS9" s="148"/>
      <c r="BT9" s="68"/>
      <c r="BU9" s="148"/>
      <c r="BV9" s="148"/>
      <c r="BW9" s="148"/>
      <c r="BX9" s="148"/>
    </row>
    <row r="10" spans="1:76" x14ac:dyDescent="0.25">
      <c r="A10" s="68"/>
      <c r="B10" s="150">
        <v>7</v>
      </c>
      <c r="C10" s="151">
        <v>5</v>
      </c>
      <c r="D10" s="152">
        <v>6</v>
      </c>
      <c r="E10" s="153">
        <v>4</v>
      </c>
      <c r="F10" s="154">
        <v>0</v>
      </c>
      <c r="G10" s="183">
        <v>10</v>
      </c>
      <c r="H10" s="184">
        <v>-1000</v>
      </c>
      <c r="I10" s="185">
        <v>0</v>
      </c>
      <c r="J10" s="155">
        <v>3</v>
      </c>
      <c r="K10" s="156">
        <v>0</v>
      </c>
      <c r="L10" s="157">
        <v>0</v>
      </c>
      <c r="M10" s="158">
        <v>0</v>
      </c>
      <c r="N10" s="159">
        <v>0</v>
      </c>
      <c r="O10" s="160">
        <v>0</v>
      </c>
      <c r="P10" s="161">
        <v>0</v>
      </c>
      <c r="Q10" s="162">
        <v>0</v>
      </c>
      <c r="R10" s="162">
        <v>0</v>
      </c>
      <c r="S10" s="163">
        <v>0</v>
      </c>
      <c r="T10" s="161">
        <v>0</v>
      </c>
      <c r="U10" s="162">
        <v>0</v>
      </c>
      <c r="V10" s="162">
        <v>0</v>
      </c>
      <c r="W10" s="164">
        <v>0</v>
      </c>
      <c r="X10" s="165">
        <v>0</v>
      </c>
      <c r="Y10" s="166">
        <v>0</v>
      </c>
      <c r="Z10" s="166">
        <v>0</v>
      </c>
      <c r="AA10" s="167">
        <v>0</v>
      </c>
      <c r="AB10" s="151">
        <v>0</v>
      </c>
      <c r="AC10" s="168">
        <v>0</v>
      </c>
      <c r="AD10" s="168">
        <v>0</v>
      </c>
      <c r="AE10" s="169">
        <v>0</v>
      </c>
      <c r="AF10" s="170">
        <v>0</v>
      </c>
      <c r="AG10" s="171">
        <v>0</v>
      </c>
      <c r="AH10" s="171">
        <v>0</v>
      </c>
      <c r="AI10" s="172">
        <v>0</v>
      </c>
      <c r="AJ10" s="172">
        <v>0</v>
      </c>
      <c r="AK10" s="172">
        <v>0</v>
      </c>
      <c r="AL10" s="172">
        <v>0</v>
      </c>
      <c r="AM10" s="173">
        <v>0</v>
      </c>
      <c r="AN10" s="174">
        <v>0</v>
      </c>
      <c r="AO10" s="175">
        <v>0</v>
      </c>
      <c r="AP10" s="140">
        <v>0</v>
      </c>
      <c r="AQ10" s="141">
        <v>0</v>
      </c>
      <c r="AR10" s="182">
        <v>0</v>
      </c>
      <c r="AS10" s="179">
        <v>0</v>
      </c>
      <c r="AT10" s="180">
        <v>0</v>
      </c>
      <c r="AU10" s="177" t="b">
        <v>0</v>
      </c>
      <c r="AV10" s="146"/>
      <c r="AW10" s="146"/>
      <c r="AX10" s="149"/>
      <c r="AY10" s="149"/>
      <c r="AZ10" s="149"/>
      <c r="BA10" s="149"/>
      <c r="BB10" s="149"/>
      <c r="BC10" s="149"/>
      <c r="BD10" s="149"/>
      <c r="BE10" s="147"/>
      <c r="BF10" s="147"/>
      <c r="BG10" s="147"/>
      <c r="BH10" s="148"/>
      <c r="BI10" s="148"/>
      <c r="BJ10" s="149"/>
      <c r="BK10" s="147"/>
      <c r="BL10" s="147"/>
      <c r="BM10" s="147"/>
      <c r="BN10" s="147"/>
      <c r="BO10" s="147"/>
      <c r="BP10" s="148"/>
      <c r="BQ10" s="148"/>
      <c r="BR10" s="148"/>
      <c r="BS10" s="148"/>
      <c r="BT10" s="68"/>
      <c r="BU10" s="148"/>
      <c r="BV10" s="148"/>
      <c r="BW10" s="148"/>
      <c r="BX10" s="148"/>
    </row>
    <row r="11" spans="1:76" x14ac:dyDescent="0.25">
      <c r="A11" s="68"/>
      <c r="B11" s="150">
        <v>8</v>
      </c>
      <c r="C11" s="151">
        <v>6</v>
      </c>
      <c r="D11" s="152">
        <v>20</v>
      </c>
      <c r="E11" s="153">
        <v>3.6055512754639891</v>
      </c>
      <c r="F11" s="154">
        <v>-56.309932474020194</v>
      </c>
      <c r="G11" s="183">
        <v>10</v>
      </c>
      <c r="H11" s="184">
        <v>-1000</v>
      </c>
      <c r="I11" s="185">
        <v>0</v>
      </c>
      <c r="J11" s="155">
        <v>3</v>
      </c>
      <c r="K11" s="156">
        <v>0</v>
      </c>
      <c r="L11" s="157">
        <v>0</v>
      </c>
      <c r="M11" s="158">
        <v>0</v>
      </c>
      <c r="N11" s="159">
        <v>0</v>
      </c>
      <c r="O11" s="160">
        <v>0</v>
      </c>
      <c r="P11" s="161">
        <v>0</v>
      </c>
      <c r="Q11" s="162">
        <v>0</v>
      </c>
      <c r="R11" s="162">
        <v>0</v>
      </c>
      <c r="S11" s="163">
        <v>0</v>
      </c>
      <c r="T11" s="161">
        <v>0</v>
      </c>
      <c r="U11" s="162">
        <v>0</v>
      </c>
      <c r="V11" s="162">
        <v>0</v>
      </c>
      <c r="W11" s="164">
        <v>0</v>
      </c>
      <c r="X11" s="165">
        <v>0</v>
      </c>
      <c r="Y11" s="166">
        <v>0</v>
      </c>
      <c r="Z11" s="166">
        <v>0</v>
      </c>
      <c r="AA11" s="167">
        <v>0</v>
      </c>
      <c r="AB11" s="151">
        <v>0</v>
      </c>
      <c r="AC11" s="168">
        <v>0</v>
      </c>
      <c r="AD11" s="168">
        <v>0</v>
      </c>
      <c r="AE11" s="169">
        <v>0</v>
      </c>
      <c r="AF11" s="170">
        <v>0</v>
      </c>
      <c r="AG11" s="171">
        <v>0</v>
      </c>
      <c r="AH11" s="171">
        <v>0</v>
      </c>
      <c r="AI11" s="172">
        <v>0</v>
      </c>
      <c r="AJ11" s="172">
        <v>0</v>
      </c>
      <c r="AK11" s="172">
        <v>0</v>
      </c>
      <c r="AL11" s="172">
        <v>0</v>
      </c>
      <c r="AM11" s="173">
        <v>0</v>
      </c>
      <c r="AN11" s="174">
        <v>0</v>
      </c>
      <c r="AO11" s="175">
        <v>0</v>
      </c>
      <c r="AP11" s="140">
        <v>0</v>
      </c>
      <c r="AQ11" s="141">
        <v>0</v>
      </c>
      <c r="AR11" s="182">
        <v>0</v>
      </c>
      <c r="AS11" s="179">
        <v>0</v>
      </c>
      <c r="AT11" s="180">
        <v>0</v>
      </c>
      <c r="AU11" s="177" t="b">
        <v>0</v>
      </c>
      <c r="AV11" s="146"/>
      <c r="AW11" s="146"/>
      <c r="AX11" s="149"/>
      <c r="AY11" s="149"/>
      <c r="AZ11" s="149"/>
      <c r="BA11" s="149"/>
      <c r="BB11" s="149"/>
      <c r="BC11" s="149"/>
      <c r="BD11" s="149"/>
      <c r="BE11" s="147"/>
      <c r="BF11" s="147"/>
      <c r="BG11" s="147"/>
      <c r="BH11" s="148"/>
      <c r="BI11" s="148"/>
      <c r="BJ11" s="149"/>
      <c r="BK11" s="147"/>
      <c r="BL11" s="147"/>
      <c r="BM11" s="147"/>
      <c r="BN11" s="147"/>
      <c r="BO11" s="147"/>
      <c r="BP11" s="148"/>
      <c r="BQ11" s="148"/>
      <c r="BR11" s="148"/>
      <c r="BS11" s="148"/>
      <c r="BT11" s="68"/>
      <c r="BU11" s="148"/>
      <c r="BV11" s="148"/>
      <c r="BW11" s="148"/>
      <c r="BX11" s="148"/>
    </row>
    <row r="12" spans="1:76" x14ac:dyDescent="0.25">
      <c r="A12" s="68"/>
      <c r="B12" s="150">
        <v>9</v>
      </c>
      <c r="C12" s="151">
        <v>18</v>
      </c>
      <c r="D12" s="152">
        <v>20</v>
      </c>
      <c r="E12" s="153">
        <v>8</v>
      </c>
      <c r="F12" s="154">
        <v>0</v>
      </c>
      <c r="G12" s="183">
        <v>10</v>
      </c>
      <c r="H12" s="184">
        <v>-1000</v>
      </c>
      <c r="I12" s="185">
        <v>0</v>
      </c>
      <c r="J12" s="155">
        <v>3</v>
      </c>
      <c r="K12" s="156">
        <v>0</v>
      </c>
      <c r="L12" s="157">
        <v>0</v>
      </c>
      <c r="M12" s="158">
        <v>0</v>
      </c>
      <c r="N12" s="159">
        <v>0</v>
      </c>
      <c r="O12" s="160">
        <v>0</v>
      </c>
      <c r="P12" s="161">
        <v>0</v>
      </c>
      <c r="Q12" s="162">
        <v>0</v>
      </c>
      <c r="R12" s="162">
        <v>0</v>
      </c>
      <c r="S12" s="163">
        <v>0</v>
      </c>
      <c r="T12" s="161">
        <v>0</v>
      </c>
      <c r="U12" s="162">
        <v>0</v>
      </c>
      <c r="V12" s="162">
        <v>0</v>
      </c>
      <c r="W12" s="164">
        <v>0</v>
      </c>
      <c r="X12" s="165">
        <v>0</v>
      </c>
      <c r="Y12" s="166">
        <v>0</v>
      </c>
      <c r="Z12" s="166">
        <v>0</v>
      </c>
      <c r="AA12" s="167">
        <v>0</v>
      </c>
      <c r="AB12" s="151">
        <v>0</v>
      </c>
      <c r="AC12" s="168">
        <v>0</v>
      </c>
      <c r="AD12" s="168">
        <v>0</v>
      </c>
      <c r="AE12" s="169">
        <v>0</v>
      </c>
      <c r="AF12" s="170">
        <v>0</v>
      </c>
      <c r="AG12" s="171">
        <v>0</v>
      </c>
      <c r="AH12" s="171">
        <v>0</v>
      </c>
      <c r="AI12" s="172">
        <v>0</v>
      </c>
      <c r="AJ12" s="172">
        <v>0</v>
      </c>
      <c r="AK12" s="172">
        <v>0</v>
      </c>
      <c r="AL12" s="172">
        <v>0</v>
      </c>
      <c r="AM12" s="173">
        <v>0</v>
      </c>
      <c r="AN12" s="174">
        <v>0</v>
      </c>
      <c r="AO12" s="175">
        <v>0</v>
      </c>
      <c r="AP12" s="140">
        <v>0</v>
      </c>
      <c r="AQ12" s="186">
        <v>0</v>
      </c>
      <c r="AR12" s="182">
        <v>0</v>
      </c>
      <c r="AS12" s="179">
        <v>0</v>
      </c>
      <c r="AT12" s="180">
        <v>0</v>
      </c>
      <c r="AU12" s="177" t="b">
        <v>0</v>
      </c>
      <c r="AV12" s="146"/>
      <c r="AW12" s="146"/>
      <c r="AX12" s="149"/>
      <c r="AY12" s="149"/>
      <c r="AZ12" s="149"/>
      <c r="BA12" s="149"/>
      <c r="BB12" s="149"/>
      <c r="BC12" s="149"/>
      <c r="BD12" s="149"/>
      <c r="BE12" s="147"/>
      <c r="BF12" s="147"/>
      <c r="BG12" s="147"/>
      <c r="BH12" s="148"/>
      <c r="BI12" s="148"/>
      <c r="BJ12" s="149"/>
      <c r="BK12" s="147"/>
      <c r="BL12" s="147"/>
      <c r="BM12" s="147"/>
      <c r="BN12" s="147"/>
      <c r="BO12" s="147"/>
      <c r="BP12" s="148"/>
      <c r="BQ12" s="148"/>
      <c r="BR12" s="148"/>
      <c r="BS12" s="148"/>
      <c r="BT12" s="68"/>
      <c r="BU12" s="148"/>
      <c r="BV12" s="148"/>
      <c r="BW12" s="148"/>
      <c r="BX12" s="148"/>
    </row>
    <row r="13" spans="1:76" x14ac:dyDescent="0.25">
      <c r="A13" s="68"/>
      <c r="B13" s="150">
        <v>10</v>
      </c>
      <c r="C13" s="151">
        <v>5</v>
      </c>
      <c r="D13" s="152">
        <v>7</v>
      </c>
      <c r="E13" s="153">
        <v>6.5</v>
      </c>
      <c r="F13" s="154">
        <v>90.000000000000171</v>
      </c>
      <c r="G13" s="183">
        <v>10</v>
      </c>
      <c r="H13" s="184">
        <v>-1000</v>
      </c>
      <c r="I13" s="185">
        <v>0</v>
      </c>
      <c r="J13" s="155">
        <v>3</v>
      </c>
      <c r="K13" s="156">
        <v>0</v>
      </c>
      <c r="L13" s="157">
        <v>0</v>
      </c>
      <c r="M13" s="158">
        <v>0</v>
      </c>
      <c r="N13" s="159">
        <v>0</v>
      </c>
      <c r="O13" s="160">
        <v>0</v>
      </c>
      <c r="P13" s="161">
        <v>0</v>
      </c>
      <c r="Q13" s="162">
        <v>0</v>
      </c>
      <c r="R13" s="162">
        <v>0</v>
      </c>
      <c r="S13" s="163">
        <v>0</v>
      </c>
      <c r="T13" s="161">
        <v>0</v>
      </c>
      <c r="U13" s="162">
        <v>0</v>
      </c>
      <c r="V13" s="162">
        <v>0</v>
      </c>
      <c r="W13" s="164">
        <v>0</v>
      </c>
      <c r="X13" s="165">
        <v>0</v>
      </c>
      <c r="Y13" s="166">
        <v>0</v>
      </c>
      <c r="Z13" s="166">
        <v>0</v>
      </c>
      <c r="AA13" s="167">
        <v>0</v>
      </c>
      <c r="AB13" s="151">
        <v>0</v>
      </c>
      <c r="AC13" s="168">
        <v>0</v>
      </c>
      <c r="AD13" s="168">
        <v>0</v>
      </c>
      <c r="AE13" s="169">
        <v>0</v>
      </c>
      <c r="AF13" s="170">
        <v>0</v>
      </c>
      <c r="AG13" s="171">
        <v>0</v>
      </c>
      <c r="AH13" s="171">
        <v>0</v>
      </c>
      <c r="AI13" s="172">
        <v>0</v>
      </c>
      <c r="AJ13" s="172">
        <v>0</v>
      </c>
      <c r="AK13" s="172">
        <v>0</v>
      </c>
      <c r="AL13" s="172">
        <v>0</v>
      </c>
      <c r="AM13" s="173">
        <v>0</v>
      </c>
      <c r="AN13" s="174">
        <v>0</v>
      </c>
      <c r="AO13" s="175">
        <v>0</v>
      </c>
      <c r="AP13" s="140">
        <v>0</v>
      </c>
      <c r="AQ13" s="186">
        <v>0</v>
      </c>
      <c r="AR13" s="182">
        <v>0</v>
      </c>
      <c r="AS13" s="179">
        <v>0</v>
      </c>
      <c r="AT13" s="180">
        <v>0</v>
      </c>
      <c r="AU13" s="177" t="b">
        <v>0</v>
      </c>
      <c r="AV13" s="146"/>
      <c r="AW13" s="146"/>
      <c r="AX13" s="149"/>
      <c r="AY13" s="149"/>
      <c r="AZ13" s="149"/>
      <c r="BA13" s="149"/>
      <c r="BB13" s="149"/>
      <c r="BC13" s="149"/>
      <c r="BD13" s="149"/>
      <c r="BE13" s="147"/>
      <c r="BF13" s="147"/>
      <c r="BG13" s="147"/>
      <c r="BH13" s="148"/>
      <c r="BI13" s="148"/>
      <c r="BJ13" s="149"/>
      <c r="BK13" s="147"/>
      <c r="BL13" s="147"/>
      <c r="BM13" s="147"/>
      <c r="BN13" s="147"/>
      <c r="BO13" s="147"/>
      <c r="BP13" s="148"/>
      <c r="BQ13" s="148"/>
      <c r="BR13" s="148"/>
      <c r="BS13" s="148"/>
      <c r="BT13" s="68"/>
      <c r="BU13" s="148"/>
      <c r="BV13" s="148"/>
      <c r="BW13" s="148"/>
      <c r="BX13" s="148"/>
    </row>
    <row r="14" spans="1:76" x14ac:dyDescent="0.25">
      <c r="A14" s="68"/>
      <c r="B14" s="150">
        <v>11</v>
      </c>
      <c r="C14" s="151">
        <v>6</v>
      </c>
      <c r="D14" s="152">
        <v>8</v>
      </c>
      <c r="E14" s="153">
        <v>6.5</v>
      </c>
      <c r="F14" s="154">
        <v>90.000000000000171</v>
      </c>
      <c r="G14" s="183">
        <v>10</v>
      </c>
      <c r="H14" s="184">
        <v>-1000</v>
      </c>
      <c r="I14" s="185">
        <v>0</v>
      </c>
      <c r="J14" s="155">
        <v>3</v>
      </c>
      <c r="K14" s="156">
        <v>0</v>
      </c>
      <c r="L14" s="157">
        <v>0</v>
      </c>
      <c r="M14" s="158">
        <v>0</v>
      </c>
      <c r="N14" s="159">
        <v>0</v>
      </c>
      <c r="O14" s="160">
        <v>0</v>
      </c>
      <c r="P14" s="161">
        <v>0</v>
      </c>
      <c r="Q14" s="162">
        <v>0</v>
      </c>
      <c r="R14" s="162">
        <v>0</v>
      </c>
      <c r="S14" s="163">
        <v>0</v>
      </c>
      <c r="T14" s="161">
        <v>0</v>
      </c>
      <c r="U14" s="162">
        <v>0</v>
      </c>
      <c r="V14" s="162">
        <v>0</v>
      </c>
      <c r="W14" s="164">
        <v>0</v>
      </c>
      <c r="X14" s="165">
        <v>0</v>
      </c>
      <c r="Y14" s="166">
        <v>0</v>
      </c>
      <c r="Z14" s="166">
        <v>0</v>
      </c>
      <c r="AA14" s="167">
        <v>0</v>
      </c>
      <c r="AB14" s="151">
        <v>0</v>
      </c>
      <c r="AC14" s="168">
        <v>0</v>
      </c>
      <c r="AD14" s="168">
        <v>0</v>
      </c>
      <c r="AE14" s="169">
        <v>0</v>
      </c>
      <c r="AF14" s="170">
        <v>0</v>
      </c>
      <c r="AG14" s="171">
        <v>0</v>
      </c>
      <c r="AH14" s="171">
        <v>0</v>
      </c>
      <c r="AI14" s="172">
        <v>0</v>
      </c>
      <c r="AJ14" s="172">
        <v>0</v>
      </c>
      <c r="AK14" s="172">
        <v>0</v>
      </c>
      <c r="AL14" s="172">
        <v>0</v>
      </c>
      <c r="AM14" s="173">
        <v>0</v>
      </c>
      <c r="AN14" s="174">
        <v>0</v>
      </c>
      <c r="AO14" s="175">
        <v>0</v>
      </c>
      <c r="AP14" s="140">
        <v>0</v>
      </c>
      <c r="AQ14" s="186">
        <v>0</v>
      </c>
      <c r="AR14" s="182">
        <v>0</v>
      </c>
      <c r="AS14" s="179">
        <v>0</v>
      </c>
      <c r="AT14" s="180">
        <v>0</v>
      </c>
      <c r="AU14" s="177" t="b">
        <v>0</v>
      </c>
      <c r="AV14" s="146"/>
      <c r="AW14" s="146"/>
      <c r="AX14" s="149"/>
      <c r="AY14" s="149"/>
      <c r="AZ14" s="149"/>
      <c r="BA14" s="149"/>
      <c r="BB14" s="149"/>
      <c r="BC14" s="149"/>
      <c r="BD14" s="149"/>
      <c r="BE14" s="147"/>
      <c r="BF14" s="147"/>
      <c r="BG14" s="147"/>
      <c r="BH14" s="148"/>
      <c r="BI14" s="148"/>
      <c r="BJ14" s="149"/>
      <c r="BK14" s="147"/>
      <c r="BL14" s="147"/>
      <c r="BM14" s="147"/>
      <c r="BN14" s="147"/>
      <c r="BO14" s="147"/>
      <c r="BP14" s="148"/>
      <c r="BQ14" s="148"/>
      <c r="BR14" s="148"/>
      <c r="BS14" s="148"/>
      <c r="BT14" s="68"/>
      <c r="BU14" s="148"/>
      <c r="BV14" s="148"/>
      <c r="BW14" s="148"/>
      <c r="BX14" s="148"/>
    </row>
    <row r="15" spans="1:76" x14ac:dyDescent="0.25">
      <c r="A15" s="68"/>
      <c r="B15" s="150">
        <v>12</v>
      </c>
      <c r="C15" s="151">
        <v>9</v>
      </c>
      <c r="D15" s="152">
        <v>10</v>
      </c>
      <c r="E15" s="153">
        <v>6</v>
      </c>
      <c r="F15" s="154">
        <v>0</v>
      </c>
      <c r="G15" s="183">
        <v>10</v>
      </c>
      <c r="H15" s="184">
        <v>-1000</v>
      </c>
      <c r="I15" s="185">
        <v>0</v>
      </c>
      <c r="J15" s="155">
        <v>3</v>
      </c>
      <c r="K15" s="156">
        <v>0</v>
      </c>
      <c r="L15" s="157">
        <v>0</v>
      </c>
      <c r="M15" s="158">
        <v>0</v>
      </c>
      <c r="N15" s="159">
        <v>0</v>
      </c>
      <c r="O15" s="160">
        <v>0</v>
      </c>
      <c r="P15" s="161">
        <v>0</v>
      </c>
      <c r="Q15" s="162">
        <v>0</v>
      </c>
      <c r="R15" s="162">
        <v>0</v>
      </c>
      <c r="S15" s="163">
        <v>0</v>
      </c>
      <c r="T15" s="161">
        <v>0</v>
      </c>
      <c r="U15" s="162">
        <v>0</v>
      </c>
      <c r="V15" s="162">
        <v>0</v>
      </c>
      <c r="W15" s="164">
        <v>0</v>
      </c>
      <c r="X15" s="165">
        <v>0</v>
      </c>
      <c r="Y15" s="166">
        <v>0</v>
      </c>
      <c r="Z15" s="166">
        <v>0</v>
      </c>
      <c r="AA15" s="167">
        <v>0</v>
      </c>
      <c r="AB15" s="151">
        <v>0</v>
      </c>
      <c r="AC15" s="168">
        <v>0</v>
      </c>
      <c r="AD15" s="168">
        <v>0</v>
      </c>
      <c r="AE15" s="169">
        <v>0</v>
      </c>
      <c r="AF15" s="170">
        <v>0</v>
      </c>
      <c r="AG15" s="171">
        <v>0</v>
      </c>
      <c r="AH15" s="171">
        <v>0</v>
      </c>
      <c r="AI15" s="172">
        <v>0</v>
      </c>
      <c r="AJ15" s="172">
        <v>0</v>
      </c>
      <c r="AK15" s="172">
        <v>0</v>
      </c>
      <c r="AL15" s="172">
        <v>0</v>
      </c>
      <c r="AM15" s="173">
        <v>0</v>
      </c>
      <c r="AN15" s="174">
        <v>0</v>
      </c>
      <c r="AO15" s="175">
        <v>0</v>
      </c>
      <c r="AP15" s="140">
        <v>0</v>
      </c>
      <c r="AQ15" s="186">
        <v>0</v>
      </c>
      <c r="AR15" s="182">
        <v>0</v>
      </c>
      <c r="AS15" s="179">
        <v>0</v>
      </c>
      <c r="AT15" s="180">
        <v>0</v>
      </c>
      <c r="AU15" s="177" t="b">
        <v>0</v>
      </c>
      <c r="AV15" s="146"/>
      <c r="AW15" s="146"/>
      <c r="AX15" s="149"/>
      <c r="AY15" s="149"/>
      <c r="AZ15" s="149"/>
      <c r="BA15" s="149"/>
      <c r="BB15" s="149"/>
      <c r="BC15" s="149"/>
      <c r="BD15" s="149"/>
      <c r="BE15" s="147"/>
      <c r="BF15" s="147"/>
      <c r="BG15" s="147"/>
      <c r="BH15" s="148"/>
      <c r="BI15" s="148"/>
      <c r="BJ15" s="149"/>
      <c r="BK15" s="147"/>
      <c r="BL15" s="147"/>
      <c r="BM15" s="147"/>
      <c r="BN15" s="147"/>
      <c r="BO15" s="147"/>
      <c r="BP15" s="148"/>
      <c r="BQ15" s="148"/>
      <c r="BR15" s="148"/>
      <c r="BS15" s="148"/>
      <c r="BT15" s="68"/>
      <c r="BU15" s="148"/>
      <c r="BV15" s="148"/>
      <c r="BW15" s="148"/>
      <c r="BX15" s="148"/>
    </row>
    <row r="16" spans="1:76" x14ac:dyDescent="0.25">
      <c r="A16" s="68"/>
      <c r="B16" s="150">
        <v>13</v>
      </c>
      <c r="C16" s="151">
        <v>11</v>
      </c>
      <c r="D16" s="152">
        <v>12</v>
      </c>
      <c r="E16" s="153">
        <v>3</v>
      </c>
      <c r="F16" s="154">
        <v>0</v>
      </c>
      <c r="G16" s="183">
        <v>10</v>
      </c>
      <c r="H16" s="184">
        <v>-1000</v>
      </c>
      <c r="I16" s="185">
        <v>0</v>
      </c>
      <c r="J16" s="155">
        <v>3</v>
      </c>
      <c r="K16" s="156">
        <v>0</v>
      </c>
      <c r="L16" s="157">
        <v>0</v>
      </c>
      <c r="M16" s="158">
        <v>0</v>
      </c>
      <c r="N16" s="159">
        <v>0</v>
      </c>
      <c r="O16" s="160">
        <v>0</v>
      </c>
      <c r="P16" s="161">
        <v>0</v>
      </c>
      <c r="Q16" s="162">
        <v>0</v>
      </c>
      <c r="R16" s="162">
        <v>0</v>
      </c>
      <c r="S16" s="163">
        <v>0</v>
      </c>
      <c r="T16" s="161">
        <v>0</v>
      </c>
      <c r="U16" s="162">
        <v>0</v>
      </c>
      <c r="V16" s="162">
        <v>0</v>
      </c>
      <c r="W16" s="164">
        <v>0</v>
      </c>
      <c r="X16" s="165">
        <v>0</v>
      </c>
      <c r="Y16" s="166">
        <v>0</v>
      </c>
      <c r="Z16" s="166">
        <v>0</v>
      </c>
      <c r="AA16" s="167">
        <v>0</v>
      </c>
      <c r="AB16" s="151">
        <v>0</v>
      </c>
      <c r="AC16" s="168">
        <v>0</v>
      </c>
      <c r="AD16" s="168">
        <v>0</v>
      </c>
      <c r="AE16" s="169">
        <v>0</v>
      </c>
      <c r="AF16" s="170">
        <v>0</v>
      </c>
      <c r="AG16" s="171">
        <v>0</v>
      </c>
      <c r="AH16" s="171">
        <v>0</v>
      </c>
      <c r="AI16" s="172">
        <v>0</v>
      </c>
      <c r="AJ16" s="172">
        <v>0</v>
      </c>
      <c r="AK16" s="172">
        <v>0</v>
      </c>
      <c r="AL16" s="172">
        <v>0</v>
      </c>
      <c r="AM16" s="173">
        <v>0</v>
      </c>
      <c r="AN16" s="174">
        <v>0</v>
      </c>
      <c r="AO16" s="175">
        <v>0</v>
      </c>
      <c r="AP16" s="140">
        <v>0</v>
      </c>
      <c r="AQ16" s="186">
        <v>0</v>
      </c>
      <c r="AR16" s="182">
        <v>0</v>
      </c>
      <c r="AS16" s="179">
        <v>0</v>
      </c>
      <c r="AT16" s="180">
        <v>0</v>
      </c>
      <c r="AU16" s="177" t="b">
        <v>0</v>
      </c>
      <c r="AV16" s="146"/>
      <c r="AW16" s="146"/>
      <c r="AX16" s="149"/>
      <c r="AY16" s="149"/>
      <c r="AZ16" s="149"/>
      <c r="BA16" s="149"/>
      <c r="BB16" s="149"/>
      <c r="BC16" s="149"/>
      <c r="BD16" s="149"/>
      <c r="BE16" s="147"/>
      <c r="BF16" s="147"/>
      <c r="BG16" s="147"/>
      <c r="BH16" s="148"/>
      <c r="BI16" s="148"/>
      <c r="BJ16" s="149"/>
      <c r="BK16" s="147"/>
      <c r="BL16" s="147"/>
      <c r="BM16" s="147"/>
      <c r="BN16" s="147"/>
      <c r="BO16" s="147"/>
      <c r="BP16" s="148"/>
      <c r="BQ16" s="148"/>
      <c r="BR16" s="148"/>
      <c r="BS16" s="148"/>
      <c r="BT16" s="68"/>
      <c r="BU16" s="148"/>
      <c r="BV16" s="148"/>
      <c r="BW16" s="148"/>
      <c r="BX16" s="148"/>
    </row>
    <row r="17" spans="1:76" x14ac:dyDescent="0.25">
      <c r="A17" s="68"/>
      <c r="B17" s="150">
        <v>14</v>
      </c>
      <c r="C17" s="151">
        <v>12</v>
      </c>
      <c r="D17" s="152">
        <v>13</v>
      </c>
      <c r="E17" s="153">
        <v>3</v>
      </c>
      <c r="F17" s="154">
        <v>-90.000000000000171</v>
      </c>
      <c r="G17" s="183">
        <v>10</v>
      </c>
      <c r="H17" s="184">
        <v>-1000</v>
      </c>
      <c r="I17" s="185">
        <v>0</v>
      </c>
      <c r="J17" s="155">
        <v>3</v>
      </c>
      <c r="K17" s="156">
        <v>0</v>
      </c>
      <c r="L17" s="157">
        <v>0</v>
      </c>
      <c r="M17" s="158">
        <v>0</v>
      </c>
      <c r="N17" s="159">
        <v>0</v>
      </c>
      <c r="O17" s="160">
        <v>0</v>
      </c>
      <c r="P17" s="161">
        <v>0</v>
      </c>
      <c r="Q17" s="162">
        <v>0</v>
      </c>
      <c r="R17" s="162">
        <v>0</v>
      </c>
      <c r="S17" s="163">
        <v>0</v>
      </c>
      <c r="T17" s="161">
        <v>0</v>
      </c>
      <c r="U17" s="162">
        <v>0</v>
      </c>
      <c r="V17" s="162">
        <v>0</v>
      </c>
      <c r="W17" s="164">
        <v>0</v>
      </c>
      <c r="X17" s="165">
        <v>0</v>
      </c>
      <c r="Y17" s="166">
        <v>0</v>
      </c>
      <c r="Z17" s="166">
        <v>0</v>
      </c>
      <c r="AA17" s="167">
        <v>0</v>
      </c>
      <c r="AB17" s="151">
        <v>0</v>
      </c>
      <c r="AC17" s="168">
        <v>0</v>
      </c>
      <c r="AD17" s="168">
        <v>0</v>
      </c>
      <c r="AE17" s="169">
        <v>0</v>
      </c>
      <c r="AF17" s="170">
        <v>0</v>
      </c>
      <c r="AG17" s="171">
        <v>0</v>
      </c>
      <c r="AH17" s="171">
        <v>0</v>
      </c>
      <c r="AI17" s="172">
        <v>0</v>
      </c>
      <c r="AJ17" s="172">
        <v>0</v>
      </c>
      <c r="AK17" s="172">
        <v>0</v>
      </c>
      <c r="AL17" s="172">
        <v>0</v>
      </c>
      <c r="AM17" s="173">
        <v>0</v>
      </c>
      <c r="AN17" s="174">
        <v>0</v>
      </c>
      <c r="AO17" s="175">
        <v>0</v>
      </c>
      <c r="AP17" s="140">
        <v>0</v>
      </c>
      <c r="AQ17" s="186">
        <v>0</v>
      </c>
      <c r="AR17" s="182">
        <v>0</v>
      </c>
      <c r="AS17" s="179">
        <v>0</v>
      </c>
      <c r="AT17" s="180">
        <v>0</v>
      </c>
      <c r="AU17" s="177" t="b">
        <v>0</v>
      </c>
      <c r="AV17" s="146"/>
      <c r="AW17" s="146"/>
      <c r="AX17" s="149"/>
      <c r="AY17" s="149"/>
      <c r="AZ17" s="149"/>
      <c r="BA17" s="149"/>
      <c r="BB17" s="149"/>
      <c r="BC17" s="149"/>
      <c r="BD17" s="149"/>
      <c r="BE17" s="147"/>
      <c r="BF17" s="147"/>
      <c r="BG17" s="147"/>
      <c r="BH17" s="148"/>
      <c r="BI17" s="148"/>
      <c r="BJ17" s="149"/>
      <c r="BK17" s="147"/>
      <c r="BL17" s="147"/>
      <c r="BM17" s="147"/>
      <c r="BN17" s="147"/>
      <c r="BO17" s="147"/>
      <c r="BP17" s="148"/>
      <c r="BQ17" s="148"/>
      <c r="BR17" s="148"/>
      <c r="BS17" s="148"/>
      <c r="BT17" s="68"/>
      <c r="BU17" s="148"/>
      <c r="BV17" s="148"/>
      <c r="BW17" s="148"/>
      <c r="BX17" s="148"/>
    </row>
    <row r="18" spans="1:76" x14ac:dyDescent="0.25">
      <c r="A18" s="68"/>
      <c r="B18" s="150">
        <v>15</v>
      </c>
      <c r="C18" s="151">
        <v>13</v>
      </c>
      <c r="D18" s="152">
        <v>15</v>
      </c>
      <c r="E18" s="153">
        <v>4.2426406871192848</v>
      </c>
      <c r="F18" s="154">
        <v>-44.999999999999986</v>
      </c>
      <c r="G18" s="183">
        <v>10</v>
      </c>
      <c r="H18" s="184">
        <v>-1000</v>
      </c>
      <c r="I18" s="185">
        <v>0</v>
      </c>
      <c r="J18" s="155">
        <v>3</v>
      </c>
      <c r="K18" s="156">
        <v>0</v>
      </c>
      <c r="L18" s="157">
        <v>0</v>
      </c>
      <c r="M18" s="158">
        <v>0</v>
      </c>
      <c r="N18" s="159">
        <v>0</v>
      </c>
      <c r="O18" s="160">
        <v>0</v>
      </c>
      <c r="P18" s="161">
        <v>0</v>
      </c>
      <c r="Q18" s="162">
        <v>0</v>
      </c>
      <c r="R18" s="162">
        <v>0</v>
      </c>
      <c r="S18" s="163">
        <v>0</v>
      </c>
      <c r="T18" s="161">
        <v>0</v>
      </c>
      <c r="U18" s="162">
        <v>0</v>
      </c>
      <c r="V18" s="162">
        <v>0</v>
      </c>
      <c r="W18" s="164">
        <v>0</v>
      </c>
      <c r="X18" s="165">
        <v>0</v>
      </c>
      <c r="Y18" s="166">
        <v>0</v>
      </c>
      <c r="Z18" s="166">
        <v>0</v>
      </c>
      <c r="AA18" s="167">
        <v>0</v>
      </c>
      <c r="AB18" s="151">
        <v>0</v>
      </c>
      <c r="AC18" s="168">
        <v>0</v>
      </c>
      <c r="AD18" s="168">
        <v>0</v>
      </c>
      <c r="AE18" s="169">
        <v>0</v>
      </c>
      <c r="AF18" s="170">
        <v>0</v>
      </c>
      <c r="AG18" s="171">
        <v>0</v>
      </c>
      <c r="AH18" s="171">
        <v>0</v>
      </c>
      <c r="AI18" s="172">
        <v>0</v>
      </c>
      <c r="AJ18" s="172">
        <v>0</v>
      </c>
      <c r="AK18" s="172">
        <v>0</v>
      </c>
      <c r="AL18" s="172">
        <v>0</v>
      </c>
      <c r="AM18" s="173">
        <v>0</v>
      </c>
      <c r="AN18" s="174">
        <v>0</v>
      </c>
      <c r="AO18" s="175">
        <v>0</v>
      </c>
      <c r="AP18" s="140">
        <v>0</v>
      </c>
      <c r="AQ18" s="186">
        <v>0</v>
      </c>
      <c r="AR18" s="182">
        <v>0</v>
      </c>
      <c r="AS18" s="176">
        <v>0</v>
      </c>
      <c r="AT18" s="144">
        <v>0</v>
      </c>
      <c r="AU18" s="177" t="b">
        <v>0</v>
      </c>
      <c r="AV18" s="146"/>
      <c r="AW18" s="146"/>
      <c r="AX18" s="68"/>
      <c r="AY18" s="146"/>
      <c r="AZ18" s="146"/>
      <c r="BA18" s="147"/>
      <c r="BB18" s="147"/>
      <c r="BC18" s="147"/>
      <c r="BD18" s="147"/>
      <c r="BE18" s="147"/>
      <c r="BF18" s="147"/>
      <c r="BG18" s="147"/>
      <c r="BH18" s="148"/>
      <c r="BI18" s="148"/>
      <c r="BJ18" s="149"/>
      <c r="BK18" s="147"/>
      <c r="BL18" s="147"/>
      <c r="BM18" s="147"/>
      <c r="BN18" s="147"/>
      <c r="BO18" s="147"/>
      <c r="BP18" s="148"/>
      <c r="BQ18" s="148"/>
      <c r="BR18" s="148"/>
      <c r="BS18" s="148"/>
      <c r="BT18" s="68"/>
      <c r="BU18" s="148"/>
      <c r="BV18" s="148"/>
      <c r="BW18" s="148"/>
      <c r="BX18" s="148"/>
    </row>
    <row r="19" spans="1:76" x14ac:dyDescent="0.25">
      <c r="A19" s="68"/>
      <c r="B19" s="150">
        <v>16</v>
      </c>
      <c r="C19" s="151">
        <v>15</v>
      </c>
      <c r="D19" s="152">
        <v>14</v>
      </c>
      <c r="E19" s="153">
        <v>3</v>
      </c>
      <c r="F19" s="154">
        <v>0</v>
      </c>
      <c r="G19" s="183">
        <v>10</v>
      </c>
      <c r="H19" s="184">
        <v>-1000</v>
      </c>
      <c r="I19" s="185">
        <v>0</v>
      </c>
      <c r="J19" s="155">
        <v>3</v>
      </c>
      <c r="K19" s="156">
        <v>0</v>
      </c>
      <c r="L19" s="157">
        <v>0</v>
      </c>
      <c r="M19" s="158">
        <v>0</v>
      </c>
      <c r="N19" s="159">
        <v>0</v>
      </c>
      <c r="O19" s="160">
        <v>0</v>
      </c>
      <c r="P19" s="161">
        <v>0</v>
      </c>
      <c r="Q19" s="162">
        <v>0</v>
      </c>
      <c r="R19" s="162">
        <v>0</v>
      </c>
      <c r="S19" s="163">
        <v>0</v>
      </c>
      <c r="T19" s="161">
        <v>0</v>
      </c>
      <c r="U19" s="162">
        <v>0</v>
      </c>
      <c r="V19" s="162">
        <v>0</v>
      </c>
      <c r="W19" s="164">
        <v>0</v>
      </c>
      <c r="X19" s="165">
        <v>0</v>
      </c>
      <c r="Y19" s="166">
        <v>0</v>
      </c>
      <c r="Z19" s="166">
        <v>0</v>
      </c>
      <c r="AA19" s="167">
        <v>0</v>
      </c>
      <c r="AB19" s="151">
        <v>0</v>
      </c>
      <c r="AC19" s="168">
        <v>0</v>
      </c>
      <c r="AD19" s="168">
        <v>0</v>
      </c>
      <c r="AE19" s="169">
        <v>0</v>
      </c>
      <c r="AF19" s="170">
        <v>0</v>
      </c>
      <c r="AG19" s="171">
        <v>0</v>
      </c>
      <c r="AH19" s="171">
        <v>0</v>
      </c>
      <c r="AI19" s="172">
        <v>0</v>
      </c>
      <c r="AJ19" s="172">
        <v>0</v>
      </c>
      <c r="AK19" s="172">
        <v>0</v>
      </c>
      <c r="AL19" s="172">
        <v>0</v>
      </c>
      <c r="AM19" s="173">
        <v>0</v>
      </c>
      <c r="AN19" s="174">
        <v>0</v>
      </c>
      <c r="AO19" s="175">
        <v>0</v>
      </c>
      <c r="AP19" s="140">
        <v>0</v>
      </c>
      <c r="AQ19" s="186">
        <v>0</v>
      </c>
      <c r="AR19" s="182">
        <v>0</v>
      </c>
      <c r="AS19" s="179">
        <v>0</v>
      </c>
      <c r="AT19" s="180">
        <v>0</v>
      </c>
      <c r="AU19" s="177" t="b">
        <v>0</v>
      </c>
      <c r="AV19" s="146"/>
      <c r="AW19" s="146"/>
      <c r="AX19" s="147"/>
      <c r="AY19" s="147"/>
      <c r="AZ19" s="148"/>
      <c r="BA19" s="148"/>
      <c r="BB19" s="149"/>
      <c r="BC19" s="147"/>
      <c r="BD19" s="147"/>
      <c r="BE19" s="147"/>
      <c r="BF19" s="147"/>
      <c r="BG19" s="147"/>
      <c r="BH19" s="148"/>
      <c r="BI19" s="148"/>
      <c r="BJ19" s="149"/>
      <c r="BK19" s="147"/>
      <c r="BL19" s="147"/>
      <c r="BM19" s="147"/>
      <c r="BN19" s="147"/>
      <c r="BO19" s="147"/>
      <c r="BP19" s="148"/>
      <c r="BQ19" s="148"/>
      <c r="BR19" s="148"/>
      <c r="BS19" s="148"/>
      <c r="BT19" s="68"/>
      <c r="BU19" s="148"/>
      <c r="BV19" s="148"/>
      <c r="BW19" s="148"/>
      <c r="BX19" s="148"/>
    </row>
    <row r="20" spans="1:76" x14ac:dyDescent="0.25">
      <c r="A20" s="68"/>
      <c r="B20" s="150">
        <v>17</v>
      </c>
      <c r="C20" s="151">
        <v>12</v>
      </c>
      <c r="D20" s="152">
        <v>10</v>
      </c>
      <c r="E20" s="153">
        <v>4.2426406871192848</v>
      </c>
      <c r="F20" s="154">
        <v>44.999999999999986</v>
      </c>
      <c r="G20" s="183">
        <v>10</v>
      </c>
      <c r="H20" s="184">
        <v>-1000</v>
      </c>
      <c r="I20" s="185">
        <v>0</v>
      </c>
      <c r="J20" s="155">
        <v>3</v>
      </c>
      <c r="K20" s="156">
        <v>0</v>
      </c>
      <c r="L20" s="157">
        <v>0</v>
      </c>
      <c r="M20" s="158">
        <v>0</v>
      </c>
      <c r="N20" s="159">
        <v>0</v>
      </c>
      <c r="O20" s="160">
        <v>0</v>
      </c>
      <c r="P20" s="161">
        <v>0</v>
      </c>
      <c r="Q20" s="162">
        <v>0</v>
      </c>
      <c r="R20" s="162">
        <v>0</v>
      </c>
      <c r="S20" s="163">
        <v>0</v>
      </c>
      <c r="T20" s="161">
        <v>0</v>
      </c>
      <c r="U20" s="162">
        <v>0</v>
      </c>
      <c r="V20" s="162">
        <v>0</v>
      </c>
      <c r="W20" s="164">
        <v>0</v>
      </c>
      <c r="X20" s="165">
        <v>0</v>
      </c>
      <c r="Y20" s="166">
        <v>0</v>
      </c>
      <c r="Z20" s="166">
        <v>0</v>
      </c>
      <c r="AA20" s="167">
        <v>0</v>
      </c>
      <c r="AB20" s="151">
        <v>0</v>
      </c>
      <c r="AC20" s="168">
        <v>0</v>
      </c>
      <c r="AD20" s="168">
        <v>0</v>
      </c>
      <c r="AE20" s="169">
        <v>0</v>
      </c>
      <c r="AF20" s="170">
        <v>0</v>
      </c>
      <c r="AG20" s="171">
        <v>0</v>
      </c>
      <c r="AH20" s="171">
        <v>0</v>
      </c>
      <c r="AI20" s="172">
        <v>0</v>
      </c>
      <c r="AJ20" s="172">
        <v>0</v>
      </c>
      <c r="AK20" s="172">
        <v>0</v>
      </c>
      <c r="AL20" s="172">
        <v>0</v>
      </c>
      <c r="AM20" s="173">
        <v>0</v>
      </c>
      <c r="AN20" s="174">
        <v>0</v>
      </c>
      <c r="AO20" s="175">
        <v>0</v>
      </c>
      <c r="AP20" s="140">
        <v>0</v>
      </c>
      <c r="AQ20" s="186">
        <v>0</v>
      </c>
      <c r="AR20" s="182">
        <v>0</v>
      </c>
      <c r="AS20" s="179">
        <v>0</v>
      </c>
      <c r="AT20" s="180">
        <v>0</v>
      </c>
      <c r="AU20" s="187" t="b">
        <v>0</v>
      </c>
      <c r="AV20" s="149"/>
      <c r="AW20" s="149"/>
      <c r="AX20" s="149"/>
      <c r="AY20" s="149"/>
      <c r="AZ20" s="149"/>
      <c r="BA20" s="149"/>
      <c r="BB20" s="149"/>
      <c r="BC20" s="147"/>
      <c r="BD20" s="147"/>
      <c r="BE20" s="147"/>
      <c r="BF20" s="147"/>
      <c r="BG20" s="147"/>
      <c r="BH20" s="148"/>
      <c r="BI20" s="148"/>
      <c r="BJ20" s="149"/>
      <c r="BK20" s="147"/>
      <c r="BL20" s="147"/>
      <c r="BM20" s="147"/>
      <c r="BN20" s="147"/>
      <c r="BO20" s="147"/>
      <c r="BP20" s="148"/>
      <c r="BQ20" s="148"/>
      <c r="BR20" s="148"/>
      <c r="BS20" s="148"/>
      <c r="BT20" s="68"/>
      <c r="BU20" s="148"/>
      <c r="BV20" s="148"/>
      <c r="BW20" s="148"/>
      <c r="BX20" s="148"/>
    </row>
    <row r="21" spans="1:76" x14ac:dyDescent="0.25">
      <c r="A21" s="68"/>
      <c r="B21" s="150">
        <v>18</v>
      </c>
      <c r="C21" s="151">
        <v>15</v>
      </c>
      <c r="D21" s="152">
        <v>10</v>
      </c>
      <c r="E21" s="153">
        <v>9</v>
      </c>
      <c r="F21" s="154">
        <v>90.000000000000171</v>
      </c>
      <c r="G21" s="183">
        <v>10</v>
      </c>
      <c r="H21" s="184">
        <v>-1000</v>
      </c>
      <c r="I21" s="185">
        <v>0</v>
      </c>
      <c r="J21" s="155">
        <v>3</v>
      </c>
      <c r="K21" s="156">
        <v>0</v>
      </c>
      <c r="L21" s="157">
        <v>0</v>
      </c>
      <c r="M21" s="158">
        <v>0</v>
      </c>
      <c r="N21" s="159">
        <v>0</v>
      </c>
      <c r="O21" s="160">
        <v>0</v>
      </c>
      <c r="P21" s="161">
        <v>0</v>
      </c>
      <c r="Q21" s="162">
        <v>0</v>
      </c>
      <c r="R21" s="162">
        <v>0</v>
      </c>
      <c r="S21" s="163">
        <v>0</v>
      </c>
      <c r="T21" s="161">
        <v>0</v>
      </c>
      <c r="U21" s="162">
        <v>0</v>
      </c>
      <c r="V21" s="162">
        <v>0</v>
      </c>
      <c r="W21" s="164">
        <v>0</v>
      </c>
      <c r="X21" s="165">
        <v>0</v>
      </c>
      <c r="Y21" s="166">
        <v>0</v>
      </c>
      <c r="Z21" s="166">
        <v>0</v>
      </c>
      <c r="AA21" s="167">
        <v>0</v>
      </c>
      <c r="AB21" s="151">
        <v>0</v>
      </c>
      <c r="AC21" s="168">
        <v>0</v>
      </c>
      <c r="AD21" s="168">
        <v>0</v>
      </c>
      <c r="AE21" s="169">
        <v>0</v>
      </c>
      <c r="AF21" s="170">
        <v>0</v>
      </c>
      <c r="AG21" s="171">
        <v>0</v>
      </c>
      <c r="AH21" s="171">
        <v>0</v>
      </c>
      <c r="AI21" s="172">
        <v>0</v>
      </c>
      <c r="AJ21" s="172">
        <v>0</v>
      </c>
      <c r="AK21" s="172">
        <v>0</v>
      </c>
      <c r="AL21" s="172">
        <v>0</v>
      </c>
      <c r="AM21" s="173">
        <v>0</v>
      </c>
      <c r="AN21" s="174">
        <v>0</v>
      </c>
      <c r="AO21" s="175">
        <v>0</v>
      </c>
      <c r="AP21" s="140">
        <v>0</v>
      </c>
      <c r="AQ21" s="186">
        <v>0</v>
      </c>
      <c r="AR21" s="182">
        <v>0</v>
      </c>
      <c r="AS21" s="179">
        <v>0</v>
      </c>
      <c r="AT21" s="180">
        <v>0</v>
      </c>
      <c r="AU21" s="187" t="b">
        <v>0</v>
      </c>
      <c r="AV21" s="149"/>
      <c r="AW21" s="149"/>
      <c r="AX21" s="149"/>
      <c r="AY21" s="149"/>
      <c r="AZ21" s="149"/>
      <c r="BA21" s="149"/>
      <c r="BB21" s="149"/>
      <c r="BC21" s="147"/>
      <c r="BD21" s="147"/>
      <c r="BE21" s="147"/>
      <c r="BF21" s="147"/>
      <c r="BG21" s="147"/>
      <c r="BH21" s="148"/>
      <c r="BI21" s="148"/>
      <c r="BJ21" s="149"/>
      <c r="BK21" s="147"/>
      <c r="BL21" s="147"/>
      <c r="BM21" s="147"/>
      <c r="BN21" s="147"/>
      <c r="BO21" s="147"/>
      <c r="BP21" s="148"/>
      <c r="BQ21" s="148"/>
      <c r="BR21" s="148"/>
      <c r="BS21" s="148"/>
      <c r="BT21" s="68"/>
      <c r="BU21" s="148"/>
      <c r="BV21" s="148"/>
      <c r="BW21" s="148"/>
      <c r="BX21" s="148"/>
    </row>
    <row r="22" spans="1:76" x14ac:dyDescent="0.25">
      <c r="A22" s="68"/>
      <c r="B22" s="150">
        <v>19</v>
      </c>
      <c r="C22" s="151">
        <v>13</v>
      </c>
      <c r="D22" s="152">
        <v>16</v>
      </c>
      <c r="E22" s="153">
        <v>6</v>
      </c>
      <c r="F22" s="154">
        <v>0</v>
      </c>
      <c r="G22" s="183">
        <v>10</v>
      </c>
      <c r="H22" s="184">
        <v>-1000</v>
      </c>
      <c r="I22" s="185">
        <v>0</v>
      </c>
      <c r="J22" s="155">
        <v>3</v>
      </c>
      <c r="K22" s="156">
        <v>0</v>
      </c>
      <c r="L22" s="157">
        <v>0</v>
      </c>
      <c r="M22" s="158">
        <v>0</v>
      </c>
      <c r="N22" s="159">
        <v>0</v>
      </c>
      <c r="O22" s="160">
        <v>0</v>
      </c>
      <c r="P22" s="161">
        <v>0</v>
      </c>
      <c r="Q22" s="162">
        <v>0</v>
      </c>
      <c r="R22" s="162">
        <v>0</v>
      </c>
      <c r="S22" s="163">
        <v>0</v>
      </c>
      <c r="T22" s="161">
        <v>0</v>
      </c>
      <c r="U22" s="162">
        <v>0</v>
      </c>
      <c r="V22" s="162">
        <v>0</v>
      </c>
      <c r="W22" s="164">
        <v>0</v>
      </c>
      <c r="X22" s="165">
        <v>0</v>
      </c>
      <c r="Y22" s="166">
        <v>0</v>
      </c>
      <c r="Z22" s="166">
        <v>0</v>
      </c>
      <c r="AA22" s="167">
        <v>0</v>
      </c>
      <c r="AB22" s="151">
        <v>0</v>
      </c>
      <c r="AC22" s="168">
        <v>0</v>
      </c>
      <c r="AD22" s="168">
        <v>0</v>
      </c>
      <c r="AE22" s="169">
        <v>0</v>
      </c>
      <c r="AF22" s="170">
        <v>0</v>
      </c>
      <c r="AG22" s="171">
        <v>0</v>
      </c>
      <c r="AH22" s="171">
        <v>0</v>
      </c>
      <c r="AI22" s="172">
        <v>0</v>
      </c>
      <c r="AJ22" s="172">
        <v>0</v>
      </c>
      <c r="AK22" s="172">
        <v>0</v>
      </c>
      <c r="AL22" s="172">
        <v>0</v>
      </c>
      <c r="AM22" s="173">
        <v>0</v>
      </c>
      <c r="AN22" s="174">
        <v>0</v>
      </c>
      <c r="AO22" s="175">
        <v>0</v>
      </c>
      <c r="AP22" s="140">
        <v>0</v>
      </c>
      <c r="AQ22" s="186">
        <v>0</v>
      </c>
      <c r="AR22" s="182">
        <v>0</v>
      </c>
      <c r="AS22" s="179">
        <v>0</v>
      </c>
      <c r="AT22" s="180">
        <v>0</v>
      </c>
      <c r="AU22" s="187" t="b">
        <v>0</v>
      </c>
      <c r="AV22" s="149"/>
      <c r="AW22" s="149"/>
      <c r="AX22" s="149"/>
      <c r="AY22" s="149"/>
      <c r="AZ22" s="149"/>
      <c r="BA22" s="149"/>
      <c r="BB22" s="149"/>
      <c r="BC22" s="147"/>
      <c r="BD22" s="147"/>
      <c r="BE22" s="147"/>
      <c r="BF22" s="147"/>
      <c r="BG22" s="147"/>
      <c r="BH22" s="148"/>
      <c r="BI22" s="148"/>
      <c r="BJ22" s="149"/>
      <c r="BK22" s="147"/>
      <c r="BL22" s="147"/>
      <c r="BM22" s="147"/>
      <c r="BN22" s="147"/>
      <c r="BO22" s="147"/>
      <c r="BP22" s="148"/>
      <c r="BQ22" s="148"/>
      <c r="BR22" s="148"/>
      <c r="BS22" s="148"/>
      <c r="BT22" s="68"/>
      <c r="BU22" s="148"/>
      <c r="BV22" s="148"/>
      <c r="BW22" s="148"/>
      <c r="BX22" s="148"/>
    </row>
    <row r="23" spans="1:76" x14ac:dyDescent="0.25">
      <c r="A23" s="68"/>
      <c r="B23" s="188">
        <v>20</v>
      </c>
      <c r="C23" s="151">
        <v>17</v>
      </c>
      <c r="D23" s="152">
        <v>18</v>
      </c>
      <c r="E23" s="153">
        <v>0.5</v>
      </c>
      <c r="F23" s="154">
        <v>90.000000000000171</v>
      </c>
      <c r="G23" s="183">
        <v>10</v>
      </c>
      <c r="H23" s="184">
        <v>-1000</v>
      </c>
      <c r="I23" s="185">
        <v>0</v>
      </c>
      <c r="J23" s="155">
        <v>1</v>
      </c>
      <c r="K23" s="156">
        <v>0</v>
      </c>
      <c r="L23" s="157">
        <v>0</v>
      </c>
      <c r="M23" s="158">
        <v>0</v>
      </c>
      <c r="N23" s="159">
        <v>0</v>
      </c>
      <c r="O23" s="160">
        <v>0</v>
      </c>
      <c r="P23" s="161">
        <v>0</v>
      </c>
      <c r="Q23" s="162">
        <v>0</v>
      </c>
      <c r="R23" s="162">
        <v>0</v>
      </c>
      <c r="S23" s="163">
        <v>0</v>
      </c>
      <c r="T23" s="161">
        <v>0</v>
      </c>
      <c r="U23" s="162">
        <v>0</v>
      </c>
      <c r="V23" s="162">
        <v>0</v>
      </c>
      <c r="W23" s="164">
        <v>0</v>
      </c>
      <c r="X23" s="165">
        <v>0</v>
      </c>
      <c r="Y23" s="166">
        <v>0</v>
      </c>
      <c r="Z23" s="166">
        <v>0</v>
      </c>
      <c r="AA23" s="167">
        <v>0</v>
      </c>
      <c r="AB23" s="151">
        <v>0</v>
      </c>
      <c r="AC23" s="168">
        <v>0</v>
      </c>
      <c r="AD23" s="168">
        <v>0</v>
      </c>
      <c r="AE23" s="169">
        <v>0</v>
      </c>
      <c r="AF23" s="170">
        <v>0</v>
      </c>
      <c r="AG23" s="171">
        <v>0</v>
      </c>
      <c r="AH23" s="171">
        <v>0</v>
      </c>
      <c r="AI23" s="172">
        <v>0</v>
      </c>
      <c r="AJ23" s="172">
        <v>0</v>
      </c>
      <c r="AK23" s="172">
        <v>0</v>
      </c>
      <c r="AL23" s="172">
        <v>0</v>
      </c>
      <c r="AM23" s="173">
        <v>0</v>
      </c>
      <c r="AN23" s="174">
        <v>0</v>
      </c>
      <c r="AO23" s="175">
        <v>0</v>
      </c>
      <c r="AP23" s="189">
        <v>0</v>
      </c>
      <c r="AQ23" s="186">
        <v>0</v>
      </c>
      <c r="AR23" s="182">
        <v>0</v>
      </c>
      <c r="AS23" s="179">
        <v>0</v>
      </c>
      <c r="AT23" s="180">
        <v>0</v>
      </c>
      <c r="AU23" s="187" t="b">
        <v>0</v>
      </c>
      <c r="AV23" s="149"/>
      <c r="AW23" s="149"/>
      <c r="AX23" s="149"/>
      <c r="AY23" s="149"/>
      <c r="AZ23" s="149"/>
      <c r="BA23" s="149"/>
      <c r="BB23" s="149"/>
      <c r="BC23" s="147"/>
      <c r="BD23" s="147"/>
      <c r="BE23" s="147"/>
      <c r="BF23" s="147"/>
      <c r="BG23" s="147"/>
      <c r="BH23" s="148"/>
      <c r="BI23" s="148"/>
      <c r="BJ23" s="149"/>
      <c r="BK23" s="147"/>
      <c r="BL23" s="147"/>
      <c r="BM23" s="147"/>
      <c r="BN23" s="147"/>
      <c r="BO23" s="147"/>
      <c r="BP23" s="148"/>
      <c r="BQ23" s="148"/>
      <c r="BR23" s="148"/>
      <c r="BS23" s="148"/>
      <c r="BT23" s="68"/>
      <c r="BU23" s="148"/>
      <c r="BV23" s="148"/>
      <c r="BW23" s="148"/>
      <c r="BX23" s="148"/>
    </row>
    <row r="24" spans="1:76" x14ac:dyDescent="0.25">
      <c r="A24" s="68"/>
      <c r="B24" s="150">
        <v>21</v>
      </c>
      <c r="C24" s="151">
        <v>19</v>
      </c>
      <c r="D24" s="152">
        <v>20</v>
      </c>
      <c r="E24" s="153">
        <v>0.5</v>
      </c>
      <c r="F24" s="154">
        <v>90.000000000000171</v>
      </c>
      <c r="G24" s="183">
        <v>10</v>
      </c>
      <c r="H24" s="184">
        <v>-1000</v>
      </c>
      <c r="I24" s="185">
        <v>0</v>
      </c>
      <c r="J24" s="155">
        <v>1</v>
      </c>
      <c r="K24" s="156">
        <v>0</v>
      </c>
      <c r="L24" s="157">
        <v>0</v>
      </c>
      <c r="M24" s="158">
        <v>0</v>
      </c>
      <c r="N24" s="159">
        <v>0</v>
      </c>
      <c r="O24" s="160">
        <v>0</v>
      </c>
      <c r="P24" s="161">
        <v>0</v>
      </c>
      <c r="Q24" s="162">
        <v>0</v>
      </c>
      <c r="R24" s="162">
        <v>0</v>
      </c>
      <c r="S24" s="163">
        <v>0</v>
      </c>
      <c r="T24" s="161">
        <v>0</v>
      </c>
      <c r="U24" s="162">
        <v>0</v>
      </c>
      <c r="V24" s="162">
        <v>0</v>
      </c>
      <c r="W24" s="164">
        <v>0</v>
      </c>
      <c r="X24" s="165">
        <v>0</v>
      </c>
      <c r="Y24" s="166">
        <v>0</v>
      </c>
      <c r="Z24" s="166">
        <v>0</v>
      </c>
      <c r="AA24" s="167">
        <v>0</v>
      </c>
      <c r="AB24" s="151">
        <v>0</v>
      </c>
      <c r="AC24" s="168">
        <v>0</v>
      </c>
      <c r="AD24" s="168">
        <v>0</v>
      </c>
      <c r="AE24" s="169">
        <v>0</v>
      </c>
      <c r="AF24" s="170">
        <v>0</v>
      </c>
      <c r="AG24" s="171">
        <v>0</v>
      </c>
      <c r="AH24" s="171">
        <v>0</v>
      </c>
      <c r="AI24" s="172">
        <v>0</v>
      </c>
      <c r="AJ24" s="172">
        <v>0</v>
      </c>
      <c r="AK24" s="172">
        <v>0</v>
      </c>
      <c r="AL24" s="172">
        <v>0</v>
      </c>
      <c r="AM24" s="173">
        <v>0</v>
      </c>
      <c r="AN24" s="174">
        <v>0</v>
      </c>
      <c r="AO24" s="175">
        <v>0</v>
      </c>
      <c r="AP24" s="140">
        <v>0</v>
      </c>
      <c r="AQ24" s="186">
        <v>0</v>
      </c>
      <c r="AR24" s="182">
        <v>0</v>
      </c>
      <c r="AS24" s="179">
        <v>0</v>
      </c>
      <c r="AT24" s="180">
        <v>0</v>
      </c>
      <c r="AU24" s="187" t="b">
        <v>0</v>
      </c>
      <c r="AV24" s="149"/>
      <c r="AW24" s="149"/>
      <c r="AX24" s="149"/>
      <c r="AY24" s="149"/>
      <c r="AZ24" s="149"/>
      <c r="BA24" s="149"/>
      <c r="BB24" s="149"/>
      <c r="BC24" s="147"/>
      <c r="BD24" s="147"/>
      <c r="BE24" s="147"/>
      <c r="BF24" s="147"/>
      <c r="BG24" s="147"/>
      <c r="BH24" s="148"/>
      <c r="BI24" s="148"/>
      <c r="BJ24" s="149"/>
      <c r="BK24" s="147"/>
      <c r="BL24" s="147"/>
      <c r="BM24" s="147"/>
      <c r="BN24" s="147"/>
      <c r="BO24" s="147"/>
      <c r="BP24" s="148"/>
      <c r="BQ24" s="148"/>
      <c r="BR24" s="148"/>
      <c r="BS24" s="148"/>
      <c r="BT24" s="68"/>
      <c r="BU24" s="148"/>
      <c r="BV24" s="148"/>
      <c r="BW24" s="148"/>
      <c r="BX24" s="148"/>
    </row>
    <row r="25" spans="1:76" x14ac:dyDescent="0.25">
      <c r="A25" s="68"/>
      <c r="B25" s="150">
        <v>22</v>
      </c>
      <c r="C25" s="151">
        <v>21</v>
      </c>
      <c r="D25" s="152">
        <v>22</v>
      </c>
      <c r="E25" s="153">
        <v>0.5</v>
      </c>
      <c r="F25" s="154">
        <v>90.000000000000171</v>
      </c>
      <c r="G25" s="183">
        <v>10</v>
      </c>
      <c r="H25" s="184">
        <v>-1000</v>
      </c>
      <c r="I25" s="185">
        <v>0</v>
      </c>
      <c r="J25" s="155">
        <v>1</v>
      </c>
      <c r="K25" s="156">
        <v>0</v>
      </c>
      <c r="L25" s="157">
        <v>0</v>
      </c>
      <c r="M25" s="158">
        <v>0</v>
      </c>
      <c r="N25" s="159">
        <v>0</v>
      </c>
      <c r="O25" s="160">
        <v>0</v>
      </c>
      <c r="P25" s="161">
        <v>0</v>
      </c>
      <c r="Q25" s="162">
        <v>0</v>
      </c>
      <c r="R25" s="162">
        <v>0</v>
      </c>
      <c r="S25" s="163">
        <v>0</v>
      </c>
      <c r="T25" s="161">
        <v>0</v>
      </c>
      <c r="U25" s="162">
        <v>0</v>
      </c>
      <c r="V25" s="162">
        <v>0</v>
      </c>
      <c r="W25" s="164">
        <v>0</v>
      </c>
      <c r="X25" s="165">
        <v>0</v>
      </c>
      <c r="Y25" s="166">
        <v>0</v>
      </c>
      <c r="Z25" s="166">
        <v>0</v>
      </c>
      <c r="AA25" s="167">
        <v>0</v>
      </c>
      <c r="AB25" s="151">
        <v>0</v>
      </c>
      <c r="AC25" s="168">
        <v>0</v>
      </c>
      <c r="AD25" s="168">
        <v>0</v>
      </c>
      <c r="AE25" s="169">
        <v>0</v>
      </c>
      <c r="AF25" s="170">
        <v>0</v>
      </c>
      <c r="AG25" s="171">
        <v>0</v>
      </c>
      <c r="AH25" s="171">
        <v>0</v>
      </c>
      <c r="AI25" s="172">
        <v>0</v>
      </c>
      <c r="AJ25" s="172">
        <v>0</v>
      </c>
      <c r="AK25" s="172">
        <v>0</v>
      </c>
      <c r="AL25" s="172">
        <v>0</v>
      </c>
      <c r="AM25" s="173">
        <v>0</v>
      </c>
      <c r="AN25" s="174">
        <v>0</v>
      </c>
      <c r="AO25" s="175">
        <v>0</v>
      </c>
      <c r="AP25" s="140">
        <v>0</v>
      </c>
      <c r="AQ25" s="186">
        <v>0</v>
      </c>
      <c r="AR25" s="182">
        <v>0</v>
      </c>
      <c r="AS25" s="179">
        <v>0</v>
      </c>
      <c r="AT25" s="180">
        <v>0</v>
      </c>
      <c r="AU25" s="187" t="b">
        <v>0</v>
      </c>
      <c r="AV25" s="149"/>
      <c r="AW25" s="149"/>
      <c r="AX25" s="149"/>
      <c r="AY25" s="149"/>
      <c r="AZ25" s="149"/>
      <c r="BA25" s="149"/>
      <c r="BB25" s="149"/>
      <c r="BC25" s="147"/>
      <c r="BD25" s="147"/>
      <c r="BE25" s="147"/>
      <c r="BF25" s="147"/>
      <c r="BG25" s="147"/>
      <c r="BH25" s="148"/>
      <c r="BI25" s="148"/>
      <c r="BJ25" s="149"/>
      <c r="BK25" s="147"/>
      <c r="BL25" s="147"/>
      <c r="BM25" s="147"/>
      <c r="BN25" s="147"/>
      <c r="BO25" s="147"/>
      <c r="BP25" s="148"/>
      <c r="BQ25" s="148"/>
      <c r="BR25" s="148"/>
      <c r="BS25" s="148"/>
      <c r="BT25" s="68"/>
      <c r="BU25" s="148"/>
      <c r="BV25" s="148"/>
      <c r="BW25" s="148"/>
      <c r="BX25" s="148"/>
    </row>
    <row r="26" spans="1:76" x14ac:dyDescent="0.25">
      <c r="A26" s="68"/>
      <c r="B26" s="150">
        <v>23</v>
      </c>
      <c r="C26" s="151">
        <v>23</v>
      </c>
      <c r="D26" s="152">
        <v>25</v>
      </c>
      <c r="E26" s="153">
        <v>10</v>
      </c>
      <c r="F26" s="154">
        <v>90.000000000000171</v>
      </c>
      <c r="G26" s="183">
        <v>10</v>
      </c>
      <c r="H26" s="184">
        <v>-1000</v>
      </c>
      <c r="I26" s="185">
        <v>0</v>
      </c>
      <c r="J26" s="155">
        <v>1</v>
      </c>
      <c r="K26" s="156">
        <v>0</v>
      </c>
      <c r="L26" s="157">
        <v>0</v>
      </c>
      <c r="M26" s="158">
        <v>0</v>
      </c>
      <c r="N26" s="159">
        <v>0</v>
      </c>
      <c r="O26" s="160">
        <v>0</v>
      </c>
      <c r="P26" s="161">
        <v>0</v>
      </c>
      <c r="Q26" s="162">
        <v>0</v>
      </c>
      <c r="R26" s="162">
        <v>0</v>
      </c>
      <c r="S26" s="163">
        <v>0</v>
      </c>
      <c r="T26" s="161">
        <v>0</v>
      </c>
      <c r="U26" s="162">
        <v>0</v>
      </c>
      <c r="V26" s="162">
        <v>0</v>
      </c>
      <c r="W26" s="164">
        <v>0</v>
      </c>
      <c r="X26" s="165">
        <v>0</v>
      </c>
      <c r="Y26" s="166">
        <v>0</v>
      </c>
      <c r="Z26" s="166">
        <v>0</v>
      </c>
      <c r="AA26" s="167">
        <v>0</v>
      </c>
      <c r="AB26" s="151">
        <v>0</v>
      </c>
      <c r="AC26" s="168">
        <v>0</v>
      </c>
      <c r="AD26" s="168">
        <v>0</v>
      </c>
      <c r="AE26" s="169">
        <v>0</v>
      </c>
      <c r="AF26" s="170">
        <v>0</v>
      </c>
      <c r="AG26" s="171">
        <v>0</v>
      </c>
      <c r="AH26" s="171">
        <v>0</v>
      </c>
      <c r="AI26" s="172">
        <v>0</v>
      </c>
      <c r="AJ26" s="172">
        <v>0</v>
      </c>
      <c r="AK26" s="172">
        <v>0</v>
      </c>
      <c r="AL26" s="172">
        <v>0</v>
      </c>
      <c r="AM26" s="173">
        <v>0</v>
      </c>
      <c r="AN26" s="174">
        <v>0</v>
      </c>
      <c r="AO26" s="175">
        <v>0</v>
      </c>
      <c r="AP26" s="140">
        <v>0</v>
      </c>
      <c r="AQ26" s="186">
        <v>0</v>
      </c>
      <c r="AR26" s="182">
        <v>0</v>
      </c>
      <c r="AS26" s="179">
        <v>0</v>
      </c>
      <c r="AT26" s="180">
        <v>0</v>
      </c>
      <c r="AU26" s="187" t="b">
        <v>0</v>
      </c>
      <c r="AV26" s="149"/>
      <c r="AW26" s="149"/>
      <c r="AX26" s="149"/>
      <c r="AY26" s="149"/>
      <c r="AZ26" s="149"/>
      <c r="BA26" s="149"/>
      <c r="BB26" s="149"/>
      <c r="BC26" s="147"/>
      <c r="BD26" s="147"/>
      <c r="BE26" s="147"/>
      <c r="BF26" s="147"/>
      <c r="BG26" s="147"/>
      <c r="BH26" s="148"/>
      <c r="BI26" s="148"/>
      <c r="BJ26" s="149"/>
      <c r="BK26" s="147"/>
      <c r="BL26" s="147"/>
      <c r="BM26" s="147"/>
      <c r="BN26" s="147"/>
      <c r="BO26" s="147"/>
      <c r="BP26" s="148"/>
      <c r="BQ26" s="148"/>
      <c r="BR26" s="148"/>
      <c r="BS26" s="148"/>
      <c r="BT26" s="68"/>
      <c r="BU26" s="148"/>
      <c r="BV26" s="148"/>
      <c r="BW26" s="148"/>
      <c r="BX26" s="148"/>
    </row>
    <row r="27" spans="1:76" x14ac:dyDescent="0.25">
      <c r="A27" s="68"/>
      <c r="B27" s="150">
        <v>24</v>
      </c>
      <c r="C27" s="151">
        <v>25</v>
      </c>
      <c r="D27" s="152">
        <v>26</v>
      </c>
      <c r="E27" s="153">
        <v>9</v>
      </c>
      <c r="F27" s="154">
        <v>0</v>
      </c>
      <c r="G27" s="183">
        <v>10</v>
      </c>
      <c r="H27" s="184">
        <v>-1000</v>
      </c>
      <c r="I27" s="185">
        <v>0</v>
      </c>
      <c r="J27" s="155">
        <v>1</v>
      </c>
      <c r="K27" s="156">
        <v>0</v>
      </c>
      <c r="L27" s="157">
        <v>0</v>
      </c>
      <c r="M27" s="158">
        <v>0</v>
      </c>
      <c r="N27" s="159">
        <v>0</v>
      </c>
      <c r="O27" s="160">
        <v>0</v>
      </c>
      <c r="P27" s="161">
        <v>0</v>
      </c>
      <c r="Q27" s="162">
        <v>0</v>
      </c>
      <c r="R27" s="162">
        <v>0</v>
      </c>
      <c r="S27" s="163">
        <v>0</v>
      </c>
      <c r="T27" s="161">
        <v>0</v>
      </c>
      <c r="U27" s="162">
        <v>0</v>
      </c>
      <c r="V27" s="162">
        <v>0</v>
      </c>
      <c r="W27" s="164">
        <v>0</v>
      </c>
      <c r="X27" s="165">
        <v>0</v>
      </c>
      <c r="Y27" s="166">
        <v>0</v>
      </c>
      <c r="Z27" s="166">
        <v>0</v>
      </c>
      <c r="AA27" s="167">
        <v>0</v>
      </c>
      <c r="AB27" s="151">
        <v>0</v>
      </c>
      <c r="AC27" s="168">
        <v>0</v>
      </c>
      <c r="AD27" s="168">
        <v>0</v>
      </c>
      <c r="AE27" s="169">
        <v>0</v>
      </c>
      <c r="AF27" s="170">
        <v>0</v>
      </c>
      <c r="AG27" s="171">
        <v>0</v>
      </c>
      <c r="AH27" s="171">
        <v>0</v>
      </c>
      <c r="AI27" s="172">
        <v>0</v>
      </c>
      <c r="AJ27" s="172">
        <v>0</v>
      </c>
      <c r="AK27" s="172">
        <v>0</v>
      </c>
      <c r="AL27" s="172">
        <v>0</v>
      </c>
      <c r="AM27" s="173">
        <v>0</v>
      </c>
      <c r="AN27" s="174">
        <v>0</v>
      </c>
      <c r="AO27" s="175">
        <v>0</v>
      </c>
      <c r="AP27" s="140">
        <v>0</v>
      </c>
      <c r="AQ27" s="186">
        <v>0</v>
      </c>
      <c r="AR27" s="182">
        <v>0</v>
      </c>
      <c r="AS27" s="179">
        <v>0</v>
      </c>
      <c r="AT27" s="180">
        <v>0</v>
      </c>
      <c r="AU27" s="187" t="b">
        <v>0</v>
      </c>
      <c r="AV27" s="149"/>
      <c r="AW27" s="149"/>
      <c r="AX27" s="149"/>
      <c r="AY27" s="149"/>
      <c r="AZ27" s="149"/>
      <c r="BA27" s="149"/>
      <c r="BB27" s="149"/>
      <c r="BC27" s="147"/>
      <c r="BD27" s="147"/>
      <c r="BE27" s="147"/>
      <c r="BF27" s="147"/>
      <c r="BG27" s="147"/>
      <c r="BH27" s="148"/>
      <c r="BI27" s="148"/>
      <c r="BJ27" s="149"/>
      <c r="BK27" s="147"/>
      <c r="BL27" s="147"/>
      <c r="BM27" s="147"/>
      <c r="BN27" s="147"/>
      <c r="BO27" s="147"/>
      <c r="BP27" s="148"/>
      <c r="BQ27" s="148"/>
      <c r="BR27" s="148"/>
      <c r="BS27" s="148"/>
      <c r="BT27" s="68"/>
      <c r="BU27" s="148"/>
      <c r="BV27" s="148"/>
      <c r="BW27" s="148"/>
      <c r="BX27" s="148"/>
    </row>
    <row r="28" spans="1:76" x14ac:dyDescent="0.25">
      <c r="A28" s="68"/>
      <c r="B28" s="150">
        <v>25</v>
      </c>
      <c r="C28" s="151">
        <v>26</v>
      </c>
      <c r="D28" s="152">
        <v>24</v>
      </c>
      <c r="E28" s="153">
        <v>10</v>
      </c>
      <c r="F28" s="154">
        <v>-90.000000000000171</v>
      </c>
      <c r="G28" s="183">
        <v>10</v>
      </c>
      <c r="H28" s="184">
        <v>-1000</v>
      </c>
      <c r="I28" s="185">
        <v>0</v>
      </c>
      <c r="J28" s="155">
        <v>1</v>
      </c>
      <c r="K28" s="156">
        <v>0</v>
      </c>
      <c r="L28" s="157">
        <v>0</v>
      </c>
      <c r="M28" s="158">
        <v>0</v>
      </c>
      <c r="N28" s="159">
        <v>0</v>
      </c>
      <c r="O28" s="160">
        <v>0</v>
      </c>
      <c r="P28" s="161">
        <v>0</v>
      </c>
      <c r="Q28" s="162">
        <v>0</v>
      </c>
      <c r="R28" s="162">
        <v>0</v>
      </c>
      <c r="S28" s="163">
        <v>0</v>
      </c>
      <c r="T28" s="161">
        <v>0</v>
      </c>
      <c r="U28" s="162">
        <v>0</v>
      </c>
      <c r="V28" s="162">
        <v>0</v>
      </c>
      <c r="W28" s="164">
        <v>0</v>
      </c>
      <c r="X28" s="165">
        <v>0</v>
      </c>
      <c r="Y28" s="166">
        <v>0</v>
      </c>
      <c r="Z28" s="166">
        <v>0</v>
      </c>
      <c r="AA28" s="167">
        <v>0</v>
      </c>
      <c r="AB28" s="151">
        <v>0</v>
      </c>
      <c r="AC28" s="168">
        <v>0</v>
      </c>
      <c r="AD28" s="168">
        <v>0</v>
      </c>
      <c r="AE28" s="169">
        <v>0</v>
      </c>
      <c r="AF28" s="170">
        <v>0</v>
      </c>
      <c r="AG28" s="171">
        <v>0</v>
      </c>
      <c r="AH28" s="171">
        <v>0</v>
      </c>
      <c r="AI28" s="172">
        <v>0</v>
      </c>
      <c r="AJ28" s="172">
        <v>0</v>
      </c>
      <c r="AK28" s="172">
        <v>0</v>
      </c>
      <c r="AL28" s="172">
        <v>0</v>
      </c>
      <c r="AM28" s="173">
        <v>0</v>
      </c>
      <c r="AN28" s="174">
        <v>0</v>
      </c>
      <c r="AO28" s="175">
        <v>0</v>
      </c>
      <c r="AP28" s="140">
        <v>0</v>
      </c>
      <c r="AQ28" s="186">
        <v>0</v>
      </c>
      <c r="AR28" s="182">
        <v>0</v>
      </c>
      <c r="AS28" s="179">
        <v>0</v>
      </c>
      <c r="AT28" s="180">
        <v>0</v>
      </c>
      <c r="AU28" s="187" t="b">
        <v>0</v>
      </c>
      <c r="AV28" s="149"/>
      <c r="AW28" s="149"/>
      <c r="AX28" s="149"/>
      <c r="AY28" s="149"/>
      <c r="AZ28" s="149"/>
      <c r="BA28" s="149"/>
      <c r="BB28" s="149"/>
      <c r="BC28" s="147"/>
      <c r="BD28" s="147"/>
      <c r="BE28" s="147"/>
      <c r="BF28" s="147"/>
      <c r="BG28" s="147"/>
      <c r="BH28" s="148"/>
      <c r="BI28" s="148"/>
      <c r="BJ28" s="149"/>
      <c r="BK28" s="147"/>
      <c r="BL28" s="147"/>
      <c r="BM28" s="147"/>
      <c r="BN28" s="147"/>
      <c r="BO28" s="147"/>
      <c r="BP28" s="148"/>
      <c r="BQ28" s="148"/>
      <c r="BR28" s="148"/>
      <c r="BS28" s="148"/>
      <c r="BT28" s="68"/>
      <c r="BU28" s="148"/>
      <c r="BV28" s="148"/>
      <c r="BW28" s="148"/>
      <c r="BX28" s="148"/>
    </row>
    <row r="29" spans="1:76" x14ac:dyDescent="0.25">
      <c r="A29" s="68"/>
      <c r="B29" s="150">
        <v>26</v>
      </c>
      <c r="C29" s="151">
        <v>27</v>
      </c>
      <c r="D29" s="152">
        <v>28</v>
      </c>
      <c r="E29" s="153">
        <v>6.5</v>
      </c>
      <c r="F29" s="154">
        <v>0</v>
      </c>
      <c r="G29" s="183">
        <v>10</v>
      </c>
      <c r="H29" s="184">
        <v>-1000</v>
      </c>
      <c r="I29" s="185">
        <v>0</v>
      </c>
      <c r="J29" s="155">
        <v>1</v>
      </c>
      <c r="K29" s="156">
        <v>0</v>
      </c>
      <c r="L29" s="157">
        <v>0</v>
      </c>
      <c r="M29" s="158">
        <v>0</v>
      </c>
      <c r="N29" s="159">
        <v>0</v>
      </c>
      <c r="O29" s="160">
        <v>0</v>
      </c>
      <c r="P29" s="161">
        <v>0</v>
      </c>
      <c r="Q29" s="162">
        <v>0</v>
      </c>
      <c r="R29" s="162">
        <v>0</v>
      </c>
      <c r="S29" s="163">
        <v>0</v>
      </c>
      <c r="T29" s="161">
        <v>0</v>
      </c>
      <c r="U29" s="162">
        <v>0</v>
      </c>
      <c r="V29" s="162">
        <v>0</v>
      </c>
      <c r="W29" s="164">
        <v>0</v>
      </c>
      <c r="X29" s="165">
        <v>0</v>
      </c>
      <c r="Y29" s="166">
        <v>0</v>
      </c>
      <c r="Z29" s="166">
        <v>0</v>
      </c>
      <c r="AA29" s="167">
        <v>0</v>
      </c>
      <c r="AB29" s="151">
        <v>0</v>
      </c>
      <c r="AC29" s="168">
        <v>0</v>
      </c>
      <c r="AD29" s="168">
        <v>0</v>
      </c>
      <c r="AE29" s="169">
        <v>0</v>
      </c>
      <c r="AF29" s="170">
        <v>0</v>
      </c>
      <c r="AG29" s="171">
        <v>0</v>
      </c>
      <c r="AH29" s="171">
        <v>0</v>
      </c>
      <c r="AI29" s="172">
        <v>0</v>
      </c>
      <c r="AJ29" s="172">
        <v>0</v>
      </c>
      <c r="AK29" s="172">
        <v>0</v>
      </c>
      <c r="AL29" s="172">
        <v>0</v>
      </c>
      <c r="AM29" s="173">
        <v>0</v>
      </c>
      <c r="AN29" s="174">
        <v>0</v>
      </c>
      <c r="AO29" s="175">
        <v>0</v>
      </c>
      <c r="AP29" s="140">
        <v>0</v>
      </c>
      <c r="AQ29" s="186">
        <v>0</v>
      </c>
      <c r="AR29" s="182">
        <v>0</v>
      </c>
      <c r="AS29" s="179">
        <v>0</v>
      </c>
      <c r="AT29" s="180">
        <v>0</v>
      </c>
      <c r="AU29" s="187" t="b">
        <v>0</v>
      </c>
      <c r="AV29" s="149"/>
      <c r="AW29" s="149"/>
      <c r="AX29" s="149"/>
      <c r="AY29" s="149"/>
      <c r="AZ29" s="149"/>
      <c r="BA29" s="149"/>
      <c r="BB29" s="149"/>
      <c r="BC29" s="147"/>
      <c r="BD29" s="147"/>
      <c r="BE29" s="147"/>
      <c r="BF29" s="147"/>
      <c r="BG29" s="147"/>
      <c r="BH29" s="148"/>
      <c r="BI29" s="148"/>
      <c r="BJ29" s="149"/>
      <c r="BK29" s="147"/>
      <c r="BL29" s="147"/>
      <c r="BM29" s="147"/>
      <c r="BN29" s="147"/>
      <c r="BO29" s="147"/>
      <c r="BP29" s="148"/>
      <c r="BQ29" s="148"/>
      <c r="BR29" s="148"/>
      <c r="BS29" s="148"/>
      <c r="BT29" s="68"/>
      <c r="BU29" s="148"/>
      <c r="BV29" s="148"/>
      <c r="BW29" s="148"/>
      <c r="BX29" s="148"/>
    </row>
    <row r="30" spans="1:76" x14ac:dyDescent="0.25">
      <c r="A30" s="68"/>
      <c r="B30" s="150">
        <v>27</v>
      </c>
      <c r="C30" s="151">
        <v>28</v>
      </c>
      <c r="D30" s="152">
        <v>29</v>
      </c>
      <c r="E30" s="153">
        <v>6</v>
      </c>
      <c r="F30" s="154">
        <v>-90.000000000000171</v>
      </c>
      <c r="G30" s="183">
        <v>10</v>
      </c>
      <c r="H30" s="184">
        <v>-1000</v>
      </c>
      <c r="I30" s="185">
        <v>0</v>
      </c>
      <c r="J30" s="155">
        <v>1</v>
      </c>
      <c r="K30" s="156">
        <v>0</v>
      </c>
      <c r="L30" s="157">
        <v>0</v>
      </c>
      <c r="M30" s="158">
        <v>0</v>
      </c>
      <c r="N30" s="159">
        <v>0</v>
      </c>
      <c r="O30" s="160">
        <v>0</v>
      </c>
      <c r="P30" s="161">
        <v>0</v>
      </c>
      <c r="Q30" s="162">
        <v>0</v>
      </c>
      <c r="R30" s="162">
        <v>0</v>
      </c>
      <c r="S30" s="163">
        <v>0</v>
      </c>
      <c r="T30" s="161">
        <v>0</v>
      </c>
      <c r="U30" s="162">
        <v>0</v>
      </c>
      <c r="V30" s="162">
        <v>0</v>
      </c>
      <c r="W30" s="164">
        <v>0</v>
      </c>
      <c r="X30" s="165">
        <v>0</v>
      </c>
      <c r="Y30" s="166">
        <v>0</v>
      </c>
      <c r="Z30" s="166">
        <v>0</v>
      </c>
      <c r="AA30" s="167">
        <v>0</v>
      </c>
      <c r="AB30" s="151">
        <v>0</v>
      </c>
      <c r="AC30" s="168">
        <v>0</v>
      </c>
      <c r="AD30" s="168">
        <v>0</v>
      </c>
      <c r="AE30" s="169">
        <v>0</v>
      </c>
      <c r="AF30" s="170">
        <v>0</v>
      </c>
      <c r="AG30" s="171">
        <v>0</v>
      </c>
      <c r="AH30" s="171">
        <v>0</v>
      </c>
      <c r="AI30" s="172">
        <v>0</v>
      </c>
      <c r="AJ30" s="172">
        <v>0</v>
      </c>
      <c r="AK30" s="172">
        <v>0</v>
      </c>
      <c r="AL30" s="172">
        <v>0</v>
      </c>
      <c r="AM30" s="173">
        <v>0</v>
      </c>
      <c r="AN30" s="174">
        <v>0</v>
      </c>
      <c r="AO30" s="175">
        <v>0</v>
      </c>
      <c r="AP30" s="140">
        <v>0</v>
      </c>
      <c r="AQ30" s="186">
        <v>0</v>
      </c>
      <c r="AR30" s="182">
        <v>0</v>
      </c>
      <c r="AS30" s="179">
        <v>0</v>
      </c>
      <c r="AT30" s="180">
        <v>0</v>
      </c>
      <c r="AU30" s="187" t="b">
        <v>0</v>
      </c>
      <c r="AV30" s="149"/>
      <c r="AW30" s="149"/>
      <c r="AX30" s="149"/>
      <c r="AY30" s="149"/>
      <c r="AZ30" s="149"/>
      <c r="BA30" s="149"/>
      <c r="BB30" s="149"/>
      <c r="BC30" s="147"/>
      <c r="BD30" s="147"/>
      <c r="BE30" s="147"/>
      <c r="BF30" s="147"/>
      <c r="BG30" s="147"/>
      <c r="BH30" s="148"/>
      <c r="BI30" s="148"/>
      <c r="BJ30" s="149"/>
      <c r="BK30" s="147"/>
      <c r="BL30" s="147"/>
      <c r="BM30" s="147"/>
      <c r="BN30" s="147"/>
      <c r="BO30" s="147"/>
      <c r="BP30" s="148"/>
      <c r="BQ30" s="148"/>
      <c r="BR30" s="148"/>
      <c r="BS30" s="148"/>
      <c r="BT30" s="68"/>
      <c r="BU30" s="148"/>
      <c r="BV30" s="148"/>
      <c r="BW30" s="148"/>
      <c r="BX30" s="148"/>
    </row>
    <row r="31" spans="1:76" x14ac:dyDescent="0.25">
      <c r="A31" s="68"/>
      <c r="B31" s="150">
        <v>28</v>
      </c>
      <c r="C31" s="151">
        <v>29</v>
      </c>
      <c r="D31" s="152">
        <v>30</v>
      </c>
      <c r="E31" s="153">
        <v>2.5</v>
      </c>
      <c r="F31" s="154">
        <v>0</v>
      </c>
      <c r="G31" s="183">
        <v>10</v>
      </c>
      <c r="H31" s="184">
        <v>-1000</v>
      </c>
      <c r="I31" s="185">
        <v>0</v>
      </c>
      <c r="J31" s="155">
        <v>1</v>
      </c>
      <c r="K31" s="156">
        <v>0</v>
      </c>
      <c r="L31" s="157">
        <v>0</v>
      </c>
      <c r="M31" s="158">
        <v>0</v>
      </c>
      <c r="N31" s="159">
        <v>0</v>
      </c>
      <c r="O31" s="160">
        <v>0</v>
      </c>
      <c r="P31" s="161">
        <v>0</v>
      </c>
      <c r="Q31" s="162">
        <v>0</v>
      </c>
      <c r="R31" s="162">
        <v>0</v>
      </c>
      <c r="S31" s="163">
        <v>0</v>
      </c>
      <c r="T31" s="161">
        <v>0</v>
      </c>
      <c r="U31" s="162">
        <v>0</v>
      </c>
      <c r="V31" s="162">
        <v>0</v>
      </c>
      <c r="W31" s="164">
        <v>0</v>
      </c>
      <c r="X31" s="165">
        <v>0</v>
      </c>
      <c r="Y31" s="166">
        <v>0</v>
      </c>
      <c r="Z31" s="166">
        <v>0</v>
      </c>
      <c r="AA31" s="167">
        <v>0</v>
      </c>
      <c r="AB31" s="151">
        <v>0</v>
      </c>
      <c r="AC31" s="168">
        <v>0</v>
      </c>
      <c r="AD31" s="168">
        <v>0</v>
      </c>
      <c r="AE31" s="169">
        <v>0</v>
      </c>
      <c r="AF31" s="170">
        <v>0</v>
      </c>
      <c r="AG31" s="171">
        <v>0</v>
      </c>
      <c r="AH31" s="171">
        <v>0</v>
      </c>
      <c r="AI31" s="172">
        <v>0</v>
      </c>
      <c r="AJ31" s="172">
        <v>0</v>
      </c>
      <c r="AK31" s="172">
        <v>0</v>
      </c>
      <c r="AL31" s="172">
        <v>0</v>
      </c>
      <c r="AM31" s="173">
        <v>0</v>
      </c>
      <c r="AN31" s="174">
        <v>0</v>
      </c>
      <c r="AO31" s="175">
        <v>0</v>
      </c>
      <c r="AP31" s="140">
        <v>0</v>
      </c>
      <c r="AQ31" s="186">
        <v>0</v>
      </c>
      <c r="AR31" s="182">
        <v>0</v>
      </c>
      <c r="AS31" s="179">
        <v>0</v>
      </c>
      <c r="AT31" s="180">
        <v>0</v>
      </c>
      <c r="AU31" s="187" t="b">
        <v>0</v>
      </c>
      <c r="AV31" s="149"/>
      <c r="AW31" s="149"/>
      <c r="AX31" s="149"/>
      <c r="AY31" s="149"/>
      <c r="AZ31" s="149"/>
      <c r="BA31" s="149"/>
      <c r="BB31" s="149"/>
      <c r="BC31" s="147"/>
      <c r="BD31" s="147"/>
      <c r="BE31" s="147"/>
      <c r="BF31" s="147"/>
      <c r="BG31" s="147"/>
      <c r="BH31" s="148"/>
      <c r="BI31" s="148"/>
      <c r="BJ31" s="149"/>
      <c r="BK31" s="147"/>
      <c r="BL31" s="147"/>
      <c r="BM31" s="147"/>
      <c r="BN31" s="147"/>
      <c r="BO31" s="147"/>
      <c r="BP31" s="148"/>
      <c r="BQ31" s="148"/>
      <c r="BR31" s="148"/>
      <c r="BS31" s="148"/>
      <c r="BT31" s="68"/>
      <c r="BU31" s="148"/>
      <c r="BV31" s="148"/>
      <c r="BW31" s="148"/>
      <c r="BX31" s="148"/>
    </row>
    <row r="32" spans="1:76" x14ac:dyDescent="0.25">
      <c r="A32" s="68"/>
      <c r="B32" s="150">
        <v>29</v>
      </c>
      <c r="C32" s="151">
        <v>30</v>
      </c>
      <c r="D32" s="152">
        <v>31</v>
      </c>
      <c r="E32" s="153">
        <v>4</v>
      </c>
      <c r="F32" s="154">
        <v>-90.000000000000171</v>
      </c>
      <c r="G32" s="183">
        <v>10</v>
      </c>
      <c r="H32" s="184">
        <v>-1000</v>
      </c>
      <c r="I32" s="185">
        <v>0</v>
      </c>
      <c r="J32" s="155">
        <v>1</v>
      </c>
      <c r="K32" s="156">
        <v>0</v>
      </c>
      <c r="L32" s="157">
        <v>0</v>
      </c>
      <c r="M32" s="158">
        <v>0</v>
      </c>
      <c r="N32" s="159">
        <v>0</v>
      </c>
      <c r="O32" s="160">
        <v>0</v>
      </c>
      <c r="P32" s="161">
        <v>0</v>
      </c>
      <c r="Q32" s="162">
        <v>0</v>
      </c>
      <c r="R32" s="162">
        <v>0</v>
      </c>
      <c r="S32" s="163">
        <v>0</v>
      </c>
      <c r="T32" s="161">
        <v>0</v>
      </c>
      <c r="U32" s="162">
        <v>0</v>
      </c>
      <c r="V32" s="162">
        <v>0</v>
      </c>
      <c r="W32" s="164">
        <v>0</v>
      </c>
      <c r="X32" s="165">
        <v>0</v>
      </c>
      <c r="Y32" s="166">
        <v>0</v>
      </c>
      <c r="Z32" s="166">
        <v>0</v>
      </c>
      <c r="AA32" s="167">
        <v>0</v>
      </c>
      <c r="AB32" s="151">
        <v>0</v>
      </c>
      <c r="AC32" s="168">
        <v>0</v>
      </c>
      <c r="AD32" s="168">
        <v>0</v>
      </c>
      <c r="AE32" s="169">
        <v>0</v>
      </c>
      <c r="AF32" s="170">
        <v>0</v>
      </c>
      <c r="AG32" s="171">
        <v>0</v>
      </c>
      <c r="AH32" s="171">
        <v>0</v>
      </c>
      <c r="AI32" s="172">
        <v>0</v>
      </c>
      <c r="AJ32" s="172">
        <v>0</v>
      </c>
      <c r="AK32" s="172">
        <v>0</v>
      </c>
      <c r="AL32" s="172">
        <v>0</v>
      </c>
      <c r="AM32" s="173">
        <v>0</v>
      </c>
      <c r="AN32" s="174">
        <v>0</v>
      </c>
      <c r="AO32" s="175">
        <v>0</v>
      </c>
      <c r="AP32" s="140">
        <v>0</v>
      </c>
      <c r="AQ32" s="186">
        <v>0</v>
      </c>
      <c r="AR32" s="182">
        <v>0</v>
      </c>
      <c r="AS32" s="179">
        <v>0</v>
      </c>
      <c r="AT32" s="180">
        <v>0</v>
      </c>
      <c r="AU32" s="187" t="b">
        <v>0</v>
      </c>
      <c r="AV32" s="149"/>
      <c r="AW32" s="149"/>
      <c r="AX32" s="149"/>
      <c r="AY32" s="149"/>
      <c r="AZ32" s="149"/>
      <c r="BA32" s="149"/>
      <c r="BB32" s="149"/>
      <c r="BC32" s="147"/>
      <c r="BD32" s="147"/>
      <c r="BE32" s="147"/>
      <c r="BF32" s="147"/>
      <c r="BG32" s="147"/>
      <c r="BH32" s="148"/>
      <c r="BI32" s="148"/>
      <c r="BJ32" s="149"/>
      <c r="BK32" s="147"/>
      <c r="BL32" s="147"/>
      <c r="BM32" s="147"/>
      <c r="BN32" s="147"/>
      <c r="BO32" s="147"/>
      <c r="BP32" s="148"/>
      <c r="BQ32" s="148"/>
      <c r="BR32" s="148"/>
      <c r="BS32" s="148"/>
      <c r="BT32" s="68"/>
      <c r="BU32" s="148"/>
      <c r="BV32" s="148"/>
      <c r="BW32" s="148"/>
      <c r="BX32" s="148"/>
    </row>
    <row r="33" spans="1:76" x14ac:dyDescent="0.25">
      <c r="A33" s="68"/>
      <c r="B33" s="150">
        <v>30</v>
      </c>
      <c r="C33" s="151">
        <v>32</v>
      </c>
      <c r="D33" s="152">
        <v>27</v>
      </c>
      <c r="E33" s="153">
        <v>4</v>
      </c>
      <c r="F33" s="154">
        <v>90.000000000000171</v>
      </c>
      <c r="G33" s="183">
        <v>10</v>
      </c>
      <c r="H33" s="184">
        <v>-1000</v>
      </c>
      <c r="I33" s="185">
        <v>0</v>
      </c>
      <c r="J33" s="155">
        <v>1</v>
      </c>
      <c r="K33" s="156">
        <v>0</v>
      </c>
      <c r="L33" s="157">
        <v>0</v>
      </c>
      <c r="M33" s="158">
        <v>0</v>
      </c>
      <c r="N33" s="159">
        <v>0</v>
      </c>
      <c r="O33" s="160">
        <v>0</v>
      </c>
      <c r="P33" s="161">
        <v>0</v>
      </c>
      <c r="Q33" s="162">
        <v>0</v>
      </c>
      <c r="R33" s="162">
        <v>0</v>
      </c>
      <c r="S33" s="163">
        <v>0</v>
      </c>
      <c r="T33" s="161">
        <v>0</v>
      </c>
      <c r="U33" s="162">
        <v>0</v>
      </c>
      <c r="V33" s="162">
        <v>0</v>
      </c>
      <c r="W33" s="164">
        <v>0</v>
      </c>
      <c r="X33" s="165">
        <v>0</v>
      </c>
      <c r="Y33" s="166">
        <v>0</v>
      </c>
      <c r="Z33" s="166">
        <v>0</v>
      </c>
      <c r="AA33" s="167">
        <v>0</v>
      </c>
      <c r="AB33" s="151">
        <v>0</v>
      </c>
      <c r="AC33" s="168">
        <v>0</v>
      </c>
      <c r="AD33" s="168">
        <v>0</v>
      </c>
      <c r="AE33" s="169">
        <v>0</v>
      </c>
      <c r="AF33" s="170">
        <v>0</v>
      </c>
      <c r="AG33" s="171">
        <v>0</v>
      </c>
      <c r="AH33" s="171">
        <v>0</v>
      </c>
      <c r="AI33" s="172">
        <v>0</v>
      </c>
      <c r="AJ33" s="172">
        <v>0</v>
      </c>
      <c r="AK33" s="172">
        <v>0</v>
      </c>
      <c r="AL33" s="172">
        <v>0</v>
      </c>
      <c r="AM33" s="173">
        <v>0</v>
      </c>
      <c r="AN33" s="174">
        <v>0</v>
      </c>
      <c r="AO33" s="175">
        <v>0</v>
      </c>
      <c r="AP33" s="140">
        <v>0</v>
      </c>
      <c r="AQ33" s="186">
        <v>0</v>
      </c>
      <c r="AR33" s="182">
        <v>0</v>
      </c>
      <c r="AS33" s="179">
        <v>0</v>
      </c>
      <c r="AT33" s="180">
        <v>0</v>
      </c>
      <c r="AU33" s="187" t="b">
        <v>0</v>
      </c>
      <c r="AV33" s="149"/>
      <c r="AW33" s="149"/>
      <c r="AX33" s="149"/>
      <c r="AY33" s="149"/>
      <c r="AZ33" s="149"/>
      <c r="BA33" s="149"/>
      <c r="BB33" s="149"/>
      <c r="BC33" s="147"/>
      <c r="BD33" s="147"/>
      <c r="BE33" s="147"/>
      <c r="BF33" s="147"/>
      <c r="BG33" s="147"/>
      <c r="BH33" s="148"/>
      <c r="BI33" s="148"/>
      <c r="BJ33" s="149"/>
      <c r="BK33" s="147"/>
      <c r="BL33" s="147"/>
      <c r="BM33" s="147"/>
      <c r="BN33" s="147"/>
      <c r="BO33" s="147"/>
      <c r="BP33" s="148"/>
      <c r="BQ33" s="148"/>
      <c r="BR33" s="148"/>
      <c r="BS33" s="148"/>
      <c r="BT33" s="68"/>
      <c r="BU33" s="148"/>
      <c r="BV33" s="148"/>
      <c r="BW33" s="148"/>
      <c r="BX33" s="148"/>
    </row>
    <row r="34" spans="1:76" x14ac:dyDescent="0.25">
      <c r="A34" s="68"/>
      <c r="B34" s="150">
        <v>31</v>
      </c>
      <c r="C34" s="151">
        <v>31</v>
      </c>
      <c r="D34" s="152">
        <v>34</v>
      </c>
      <c r="E34" s="153">
        <v>6.5</v>
      </c>
      <c r="F34" s="154">
        <v>179.99999999999974</v>
      </c>
      <c r="G34" s="183">
        <v>10</v>
      </c>
      <c r="H34" s="184">
        <v>-1000</v>
      </c>
      <c r="I34" s="185">
        <v>0</v>
      </c>
      <c r="J34" s="155">
        <v>1</v>
      </c>
      <c r="K34" s="156">
        <v>0</v>
      </c>
      <c r="L34" s="157">
        <v>0</v>
      </c>
      <c r="M34" s="158">
        <v>0</v>
      </c>
      <c r="N34" s="159">
        <v>0</v>
      </c>
      <c r="O34" s="160">
        <v>0</v>
      </c>
      <c r="P34" s="161">
        <v>0</v>
      </c>
      <c r="Q34" s="162">
        <v>0</v>
      </c>
      <c r="R34" s="162">
        <v>0</v>
      </c>
      <c r="S34" s="163">
        <v>0</v>
      </c>
      <c r="T34" s="161">
        <v>0</v>
      </c>
      <c r="U34" s="162">
        <v>0</v>
      </c>
      <c r="V34" s="162">
        <v>0</v>
      </c>
      <c r="W34" s="164">
        <v>0</v>
      </c>
      <c r="X34" s="165">
        <v>0</v>
      </c>
      <c r="Y34" s="166">
        <v>0</v>
      </c>
      <c r="Z34" s="166">
        <v>0</v>
      </c>
      <c r="AA34" s="167">
        <v>0</v>
      </c>
      <c r="AB34" s="151">
        <v>0</v>
      </c>
      <c r="AC34" s="168">
        <v>0</v>
      </c>
      <c r="AD34" s="168">
        <v>0</v>
      </c>
      <c r="AE34" s="169">
        <v>0</v>
      </c>
      <c r="AF34" s="170">
        <v>0</v>
      </c>
      <c r="AG34" s="171">
        <v>0</v>
      </c>
      <c r="AH34" s="171">
        <v>0</v>
      </c>
      <c r="AI34" s="172">
        <v>0</v>
      </c>
      <c r="AJ34" s="172">
        <v>0</v>
      </c>
      <c r="AK34" s="172">
        <v>0</v>
      </c>
      <c r="AL34" s="172">
        <v>0</v>
      </c>
      <c r="AM34" s="173">
        <v>0</v>
      </c>
      <c r="AN34" s="174">
        <v>0</v>
      </c>
      <c r="AO34" s="175">
        <v>0</v>
      </c>
      <c r="AP34" s="140">
        <v>0</v>
      </c>
      <c r="AQ34" s="186">
        <v>0</v>
      </c>
      <c r="AR34" s="182">
        <v>0</v>
      </c>
      <c r="AS34" s="179">
        <v>0</v>
      </c>
      <c r="AT34" s="180">
        <v>0</v>
      </c>
      <c r="AU34" s="187" t="b">
        <v>0</v>
      </c>
      <c r="AV34" s="149"/>
      <c r="AW34" s="149"/>
      <c r="AX34" s="149"/>
      <c r="AY34" s="149"/>
      <c r="AZ34" s="149"/>
      <c r="BA34" s="149"/>
      <c r="BB34" s="149"/>
      <c r="BC34" s="147"/>
      <c r="BD34" s="147"/>
      <c r="BE34" s="147"/>
      <c r="BF34" s="147"/>
      <c r="BG34" s="147"/>
      <c r="BH34" s="148"/>
      <c r="BI34" s="148"/>
      <c r="BJ34" s="149"/>
      <c r="BK34" s="147"/>
      <c r="BL34" s="147"/>
      <c r="BM34" s="147"/>
      <c r="BN34" s="147"/>
      <c r="BO34" s="147"/>
      <c r="BP34" s="148"/>
      <c r="BQ34" s="148"/>
      <c r="BR34" s="148"/>
      <c r="BS34" s="148"/>
      <c r="BT34" s="68"/>
      <c r="BU34" s="148"/>
      <c r="BV34" s="148"/>
      <c r="BW34" s="148"/>
      <c r="BX34" s="148"/>
    </row>
    <row r="35" spans="1:76" x14ac:dyDescent="0.25">
      <c r="A35" s="68"/>
      <c r="B35" s="150">
        <v>32</v>
      </c>
      <c r="C35" s="151">
        <v>34</v>
      </c>
      <c r="D35" s="152">
        <v>33</v>
      </c>
      <c r="E35" s="153">
        <v>6</v>
      </c>
      <c r="F35" s="154">
        <v>90.000000000000171</v>
      </c>
      <c r="G35" s="183">
        <v>10</v>
      </c>
      <c r="H35" s="184">
        <v>-1000</v>
      </c>
      <c r="I35" s="185">
        <v>0</v>
      </c>
      <c r="J35" s="155">
        <v>1</v>
      </c>
      <c r="K35" s="156">
        <v>0</v>
      </c>
      <c r="L35" s="157">
        <v>0</v>
      </c>
      <c r="M35" s="158">
        <v>0</v>
      </c>
      <c r="N35" s="159">
        <v>0</v>
      </c>
      <c r="O35" s="160">
        <v>0</v>
      </c>
      <c r="P35" s="161">
        <v>0</v>
      </c>
      <c r="Q35" s="162">
        <v>0</v>
      </c>
      <c r="R35" s="162">
        <v>0</v>
      </c>
      <c r="S35" s="163">
        <v>0</v>
      </c>
      <c r="T35" s="161">
        <v>0</v>
      </c>
      <c r="U35" s="162">
        <v>0</v>
      </c>
      <c r="V35" s="162">
        <v>0</v>
      </c>
      <c r="W35" s="164">
        <v>0</v>
      </c>
      <c r="X35" s="165">
        <v>0</v>
      </c>
      <c r="Y35" s="166">
        <v>0</v>
      </c>
      <c r="Z35" s="166">
        <v>0</v>
      </c>
      <c r="AA35" s="167">
        <v>0</v>
      </c>
      <c r="AB35" s="151">
        <v>0</v>
      </c>
      <c r="AC35" s="168">
        <v>0</v>
      </c>
      <c r="AD35" s="168">
        <v>0</v>
      </c>
      <c r="AE35" s="169">
        <v>0</v>
      </c>
      <c r="AF35" s="170">
        <v>0</v>
      </c>
      <c r="AG35" s="171">
        <v>0</v>
      </c>
      <c r="AH35" s="171">
        <v>0</v>
      </c>
      <c r="AI35" s="172">
        <v>0</v>
      </c>
      <c r="AJ35" s="172">
        <v>0</v>
      </c>
      <c r="AK35" s="172">
        <v>0</v>
      </c>
      <c r="AL35" s="172">
        <v>0</v>
      </c>
      <c r="AM35" s="173">
        <v>0</v>
      </c>
      <c r="AN35" s="174">
        <v>0</v>
      </c>
      <c r="AO35" s="175">
        <v>0</v>
      </c>
      <c r="AP35" s="140">
        <v>0</v>
      </c>
      <c r="AQ35" s="186">
        <v>0</v>
      </c>
      <c r="AR35" s="182">
        <v>0</v>
      </c>
      <c r="AS35" s="179">
        <v>0</v>
      </c>
      <c r="AT35" s="180">
        <v>0</v>
      </c>
      <c r="AU35" s="187" t="b">
        <v>0</v>
      </c>
      <c r="AV35" s="149"/>
      <c r="AW35" s="149"/>
      <c r="AX35" s="149"/>
      <c r="AY35" s="149"/>
      <c r="AZ35" s="149"/>
      <c r="BA35" s="149"/>
      <c r="BB35" s="149"/>
      <c r="BC35" s="147"/>
      <c r="BD35" s="147"/>
      <c r="BE35" s="147"/>
      <c r="BF35" s="147"/>
      <c r="BG35" s="147"/>
      <c r="BH35" s="148"/>
      <c r="BI35" s="148"/>
      <c r="BJ35" s="149"/>
      <c r="BK35" s="147"/>
      <c r="BL35" s="147"/>
      <c r="BM35" s="147"/>
      <c r="BN35" s="147"/>
      <c r="BO35" s="147"/>
      <c r="BP35" s="148"/>
      <c r="BQ35" s="148"/>
      <c r="BR35" s="148"/>
      <c r="BS35" s="148"/>
      <c r="BT35" s="68"/>
      <c r="BU35" s="148"/>
      <c r="BV35" s="148"/>
      <c r="BW35" s="148"/>
      <c r="BX35" s="148"/>
    </row>
    <row r="36" spans="1:76" x14ac:dyDescent="0.25">
      <c r="A36" s="68"/>
      <c r="B36" s="150">
        <v>33</v>
      </c>
      <c r="C36" s="151">
        <v>33</v>
      </c>
      <c r="D36" s="152">
        <v>32</v>
      </c>
      <c r="E36" s="153">
        <v>2.5</v>
      </c>
      <c r="F36" s="154">
        <v>179.99999999999974</v>
      </c>
      <c r="G36" s="183">
        <v>10</v>
      </c>
      <c r="H36" s="184">
        <v>-1000</v>
      </c>
      <c r="I36" s="185">
        <v>0</v>
      </c>
      <c r="J36" s="155">
        <v>1</v>
      </c>
      <c r="K36" s="156">
        <v>0</v>
      </c>
      <c r="L36" s="157">
        <v>0</v>
      </c>
      <c r="M36" s="158">
        <v>0</v>
      </c>
      <c r="N36" s="159">
        <v>0</v>
      </c>
      <c r="O36" s="160">
        <v>0</v>
      </c>
      <c r="P36" s="161">
        <v>0</v>
      </c>
      <c r="Q36" s="162">
        <v>0</v>
      </c>
      <c r="R36" s="162">
        <v>0</v>
      </c>
      <c r="S36" s="163">
        <v>0</v>
      </c>
      <c r="T36" s="161">
        <v>0</v>
      </c>
      <c r="U36" s="162">
        <v>0</v>
      </c>
      <c r="V36" s="162">
        <v>0</v>
      </c>
      <c r="W36" s="164">
        <v>0</v>
      </c>
      <c r="X36" s="165">
        <v>0</v>
      </c>
      <c r="Y36" s="166">
        <v>0</v>
      </c>
      <c r="Z36" s="166">
        <v>0</v>
      </c>
      <c r="AA36" s="167">
        <v>0</v>
      </c>
      <c r="AB36" s="151">
        <v>0</v>
      </c>
      <c r="AC36" s="168">
        <v>0</v>
      </c>
      <c r="AD36" s="168">
        <v>0</v>
      </c>
      <c r="AE36" s="169">
        <v>0</v>
      </c>
      <c r="AF36" s="170">
        <v>0</v>
      </c>
      <c r="AG36" s="171">
        <v>0</v>
      </c>
      <c r="AH36" s="171">
        <v>0</v>
      </c>
      <c r="AI36" s="172">
        <v>0</v>
      </c>
      <c r="AJ36" s="172">
        <v>0</v>
      </c>
      <c r="AK36" s="172">
        <v>0</v>
      </c>
      <c r="AL36" s="172">
        <v>0</v>
      </c>
      <c r="AM36" s="173">
        <v>0</v>
      </c>
      <c r="AN36" s="174">
        <v>0</v>
      </c>
      <c r="AO36" s="175">
        <v>0</v>
      </c>
      <c r="AP36" s="140">
        <v>0</v>
      </c>
      <c r="AQ36" s="186">
        <v>0</v>
      </c>
      <c r="AR36" s="182">
        <v>0</v>
      </c>
      <c r="AS36" s="179">
        <v>0</v>
      </c>
      <c r="AT36" s="180">
        <v>0</v>
      </c>
      <c r="AU36" s="177" t="b">
        <v>0</v>
      </c>
      <c r="AV36" s="146"/>
      <c r="AW36" s="146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8"/>
      <c r="BI36" s="148"/>
      <c r="BJ36" s="149"/>
      <c r="BK36" s="147"/>
      <c r="BL36" s="147"/>
      <c r="BM36" s="147"/>
      <c r="BN36" s="147"/>
      <c r="BO36" s="147"/>
      <c r="BP36" s="148"/>
      <c r="BQ36" s="148"/>
      <c r="BR36" s="148"/>
      <c r="BS36" s="148"/>
      <c r="BT36" s="68"/>
      <c r="BU36" s="148"/>
      <c r="BV36" s="148"/>
      <c r="BW36" s="148"/>
      <c r="BX36" s="148"/>
    </row>
    <row r="37" spans="1:76" x14ac:dyDescent="0.25">
      <c r="A37" s="68"/>
      <c r="B37" s="150">
        <v>34</v>
      </c>
      <c r="C37" s="151">
        <v>24</v>
      </c>
      <c r="D37" s="152">
        <v>23</v>
      </c>
      <c r="E37" s="153">
        <v>9</v>
      </c>
      <c r="F37" s="154">
        <v>179.99999999999974</v>
      </c>
      <c r="G37" s="183">
        <v>10</v>
      </c>
      <c r="H37" s="184">
        <v>-1000</v>
      </c>
      <c r="I37" s="185">
        <v>0</v>
      </c>
      <c r="J37" s="155">
        <v>1</v>
      </c>
      <c r="K37" s="156">
        <v>0</v>
      </c>
      <c r="L37" s="157">
        <v>0</v>
      </c>
      <c r="M37" s="158">
        <v>0</v>
      </c>
      <c r="N37" s="159">
        <v>0</v>
      </c>
      <c r="O37" s="160">
        <v>0</v>
      </c>
      <c r="P37" s="161">
        <v>0</v>
      </c>
      <c r="Q37" s="162">
        <v>0</v>
      </c>
      <c r="R37" s="162">
        <v>0</v>
      </c>
      <c r="S37" s="163">
        <v>0</v>
      </c>
      <c r="T37" s="161">
        <v>0</v>
      </c>
      <c r="U37" s="162">
        <v>0</v>
      </c>
      <c r="V37" s="162">
        <v>0</v>
      </c>
      <c r="W37" s="164">
        <v>0</v>
      </c>
      <c r="X37" s="165">
        <v>0</v>
      </c>
      <c r="Y37" s="166">
        <v>0</v>
      </c>
      <c r="Z37" s="166">
        <v>0</v>
      </c>
      <c r="AA37" s="167">
        <v>0</v>
      </c>
      <c r="AB37" s="151">
        <v>0</v>
      </c>
      <c r="AC37" s="168">
        <v>0</v>
      </c>
      <c r="AD37" s="168">
        <v>0</v>
      </c>
      <c r="AE37" s="169">
        <v>0</v>
      </c>
      <c r="AF37" s="170">
        <v>0</v>
      </c>
      <c r="AG37" s="171">
        <v>0</v>
      </c>
      <c r="AH37" s="171">
        <v>0</v>
      </c>
      <c r="AI37" s="172">
        <v>0</v>
      </c>
      <c r="AJ37" s="172">
        <v>0</v>
      </c>
      <c r="AK37" s="172">
        <v>0</v>
      </c>
      <c r="AL37" s="172">
        <v>0</v>
      </c>
      <c r="AM37" s="173">
        <v>0</v>
      </c>
      <c r="AN37" s="174">
        <v>0</v>
      </c>
      <c r="AO37" s="175">
        <v>0</v>
      </c>
      <c r="AP37" s="140">
        <v>0</v>
      </c>
      <c r="AQ37" s="186">
        <v>0</v>
      </c>
      <c r="AR37" s="182">
        <v>0</v>
      </c>
      <c r="AS37" s="179">
        <v>0</v>
      </c>
      <c r="AT37" s="180">
        <v>0</v>
      </c>
      <c r="AU37" s="177" t="b">
        <v>0</v>
      </c>
      <c r="AV37" s="146"/>
      <c r="AW37" s="146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8"/>
      <c r="BI37" s="148"/>
      <c r="BJ37" s="149"/>
      <c r="BK37" s="147"/>
      <c r="BL37" s="147"/>
      <c r="BM37" s="147"/>
      <c r="BN37" s="147"/>
      <c r="BO37" s="147"/>
      <c r="BP37" s="148"/>
      <c r="BQ37" s="148"/>
      <c r="BR37" s="148"/>
      <c r="BS37" s="148"/>
      <c r="BT37" s="68"/>
      <c r="BU37" s="148"/>
      <c r="BV37" s="148"/>
      <c r="BW37" s="148"/>
      <c r="BX37" s="148"/>
    </row>
    <row r="38" spans="1:76" x14ac:dyDescent="0.25">
      <c r="A38" s="68"/>
      <c r="B38" s="150">
        <v>35</v>
      </c>
      <c r="C38" s="151">
        <v>35</v>
      </c>
      <c r="D38" s="152">
        <v>36</v>
      </c>
      <c r="E38" s="153">
        <v>4</v>
      </c>
      <c r="F38" s="154">
        <v>179.99999999999974</v>
      </c>
      <c r="G38" s="183">
        <v>10</v>
      </c>
      <c r="H38" s="184">
        <v>-1000</v>
      </c>
      <c r="I38" s="185">
        <v>0</v>
      </c>
      <c r="J38" s="155">
        <v>1</v>
      </c>
      <c r="K38" s="156">
        <v>0</v>
      </c>
      <c r="L38" s="157">
        <v>0</v>
      </c>
      <c r="M38" s="158">
        <v>0</v>
      </c>
      <c r="N38" s="159">
        <v>0</v>
      </c>
      <c r="O38" s="160">
        <v>0</v>
      </c>
      <c r="P38" s="161">
        <v>0</v>
      </c>
      <c r="Q38" s="162">
        <v>0</v>
      </c>
      <c r="R38" s="162">
        <v>0</v>
      </c>
      <c r="S38" s="163">
        <v>0</v>
      </c>
      <c r="T38" s="161">
        <v>0</v>
      </c>
      <c r="U38" s="162">
        <v>0</v>
      </c>
      <c r="V38" s="162">
        <v>0</v>
      </c>
      <c r="W38" s="164">
        <v>0</v>
      </c>
      <c r="X38" s="165">
        <v>0</v>
      </c>
      <c r="Y38" s="166">
        <v>0</v>
      </c>
      <c r="Z38" s="166">
        <v>0</v>
      </c>
      <c r="AA38" s="167">
        <v>0</v>
      </c>
      <c r="AB38" s="151">
        <v>0</v>
      </c>
      <c r="AC38" s="168">
        <v>0</v>
      </c>
      <c r="AD38" s="168">
        <v>0</v>
      </c>
      <c r="AE38" s="169">
        <v>0</v>
      </c>
      <c r="AF38" s="170">
        <v>0</v>
      </c>
      <c r="AG38" s="171">
        <v>0</v>
      </c>
      <c r="AH38" s="171">
        <v>0</v>
      </c>
      <c r="AI38" s="172">
        <v>0</v>
      </c>
      <c r="AJ38" s="172">
        <v>0</v>
      </c>
      <c r="AK38" s="172">
        <v>0</v>
      </c>
      <c r="AL38" s="172">
        <v>0</v>
      </c>
      <c r="AM38" s="173">
        <v>0</v>
      </c>
      <c r="AN38" s="174">
        <v>0</v>
      </c>
      <c r="AO38" s="175">
        <v>0</v>
      </c>
      <c r="AP38" s="140">
        <v>0</v>
      </c>
      <c r="AQ38" s="186">
        <v>0</v>
      </c>
      <c r="AR38" s="182">
        <v>0</v>
      </c>
      <c r="AS38" s="179">
        <v>0</v>
      </c>
      <c r="AT38" s="180">
        <v>0</v>
      </c>
      <c r="AU38" s="177" t="b">
        <v>0</v>
      </c>
      <c r="AV38" s="146"/>
      <c r="AW38" s="146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8"/>
      <c r="BI38" s="148"/>
      <c r="BJ38" s="149"/>
      <c r="BK38" s="147"/>
      <c r="BL38" s="147"/>
      <c r="BM38" s="147"/>
      <c r="BN38" s="147"/>
      <c r="BO38" s="147"/>
      <c r="BP38" s="148"/>
      <c r="BQ38" s="148"/>
      <c r="BR38" s="148"/>
      <c r="BS38" s="148"/>
      <c r="BT38" s="68"/>
      <c r="BU38" s="148"/>
      <c r="BV38" s="68"/>
      <c r="BW38" s="148"/>
      <c r="BX38" s="148"/>
    </row>
    <row r="39" spans="1:76" x14ac:dyDescent="0.25">
      <c r="A39" s="68"/>
      <c r="B39" s="150">
        <v>36</v>
      </c>
      <c r="C39" s="151">
        <v>36</v>
      </c>
      <c r="D39" s="152">
        <v>37</v>
      </c>
      <c r="E39" s="153">
        <v>5.5</v>
      </c>
      <c r="F39" s="154">
        <v>90.000000000000171</v>
      </c>
      <c r="G39" s="183">
        <v>10</v>
      </c>
      <c r="H39" s="184">
        <v>-1000</v>
      </c>
      <c r="I39" s="185">
        <v>0</v>
      </c>
      <c r="J39" s="155">
        <v>1</v>
      </c>
      <c r="K39" s="156">
        <v>0</v>
      </c>
      <c r="L39" s="157">
        <v>0</v>
      </c>
      <c r="M39" s="158">
        <v>0</v>
      </c>
      <c r="N39" s="159">
        <v>0</v>
      </c>
      <c r="O39" s="160">
        <v>0</v>
      </c>
      <c r="P39" s="161">
        <v>0</v>
      </c>
      <c r="Q39" s="162">
        <v>0</v>
      </c>
      <c r="R39" s="162">
        <v>0</v>
      </c>
      <c r="S39" s="163">
        <v>0</v>
      </c>
      <c r="T39" s="161">
        <v>0</v>
      </c>
      <c r="U39" s="162">
        <v>0</v>
      </c>
      <c r="V39" s="162">
        <v>0</v>
      </c>
      <c r="W39" s="164">
        <v>0</v>
      </c>
      <c r="X39" s="165">
        <v>0</v>
      </c>
      <c r="Y39" s="166">
        <v>0</v>
      </c>
      <c r="Z39" s="166">
        <v>0</v>
      </c>
      <c r="AA39" s="167">
        <v>0</v>
      </c>
      <c r="AB39" s="151">
        <v>0</v>
      </c>
      <c r="AC39" s="168">
        <v>0</v>
      </c>
      <c r="AD39" s="168">
        <v>0</v>
      </c>
      <c r="AE39" s="169">
        <v>0</v>
      </c>
      <c r="AF39" s="170">
        <v>0</v>
      </c>
      <c r="AG39" s="171">
        <v>0</v>
      </c>
      <c r="AH39" s="171">
        <v>0</v>
      </c>
      <c r="AI39" s="172">
        <v>0</v>
      </c>
      <c r="AJ39" s="172">
        <v>0</v>
      </c>
      <c r="AK39" s="172">
        <v>0</v>
      </c>
      <c r="AL39" s="172">
        <v>0</v>
      </c>
      <c r="AM39" s="173">
        <v>0</v>
      </c>
      <c r="AN39" s="174">
        <v>0</v>
      </c>
      <c r="AO39" s="175">
        <v>0</v>
      </c>
      <c r="AP39" s="140">
        <v>0</v>
      </c>
      <c r="AQ39" s="186">
        <v>0</v>
      </c>
      <c r="AR39" s="182">
        <v>0</v>
      </c>
      <c r="AS39" s="179">
        <v>0</v>
      </c>
      <c r="AT39" s="180">
        <v>0</v>
      </c>
      <c r="AU39" s="177" t="b">
        <v>0</v>
      </c>
      <c r="AV39" s="146"/>
      <c r="AW39" s="146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8"/>
      <c r="BI39" s="148"/>
      <c r="BJ39" s="149"/>
      <c r="BK39" s="147"/>
      <c r="BL39" s="147"/>
      <c r="BM39" s="147"/>
      <c r="BN39" s="147"/>
      <c r="BO39" s="147"/>
      <c r="BP39" s="148"/>
      <c r="BQ39" s="148"/>
      <c r="BR39" s="148"/>
      <c r="BS39" s="148"/>
      <c r="BT39" s="68"/>
      <c r="BU39" s="148"/>
      <c r="BV39" s="148"/>
      <c r="BW39" s="148"/>
      <c r="BX39" s="148"/>
    </row>
    <row r="40" spans="1:76" x14ac:dyDescent="0.25">
      <c r="A40" s="68"/>
      <c r="B40" s="150">
        <v>37</v>
      </c>
      <c r="C40" s="151">
        <v>37</v>
      </c>
      <c r="D40" s="152">
        <v>38</v>
      </c>
      <c r="E40" s="153">
        <v>3</v>
      </c>
      <c r="F40" s="154">
        <v>179.99999999999974</v>
      </c>
      <c r="G40" s="183">
        <v>10</v>
      </c>
      <c r="H40" s="184">
        <v>-1000</v>
      </c>
      <c r="I40" s="185">
        <v>0</v>
      </c>
      <c r="J40" s="155">
        <v>1</v>
      </c>
      <c r="K40" s="156">
        <v>0</v>
      </c>
      <c r="L40" s="157">
        <v>0</v>
      </c>
      <c r="M40" s="158">
        <v>0</v>
      </c>
      <c r="N40" s="159">
        <v>0</v>
      </c>
      <c r="O40" s="160">
        <v>0</v>
      </c>
      <c r="P40" s="161">
        <v>0</v>
      </c>
      <c r="Q40" s="162">
        <v>0</v>
      </c>
      <c r="R40" s="162">
        <v>0</v>
      </c>
      <c r="S40" s="163">
        <v>0</v>
      </c>
      <c r="T40" s="161">
        <v>0</v>
      </c>
      <c r="U40" s="162">
        <v>0</v>
      </c>
      <c r="V40" s="162">
        <v>0</v>
      </c>
      <c r="W40" s="164">
        <v>0</v>
      </c>
      <c r="X40" s="165">
        <v>0</v>
      </c>
      <c r="Y40" s="166">
        <v>0</v>
      </c>
      <c r="Z40" s="166">
        <v>0</v>
      </c>
      <c r="AA40" s="167">
        <v>0</v>
      </c>
      <c r="AB40" s="151">
        <v>0</v>
      </c>
      <c r="AC40" s="168">
        <v>0</v>
      </c>
      <c r="AD40" s="168">
        <v>0</v>
      </c>
      <c r="AE40" s="169">
        <v>0</v>
      </c>
      <c r="AF40" s="170">
        <v>0</v>
      </c>
      <c r="AG40" s="171">
        <v>0</v>
      </c>
      <c r="AH40" s="171">
        <v>0</v>
      </c>
      <c r="AI40" s="172">
        <v>0</v>
      </c>
      <c r="AJ40" s="172">
        <v>0</v>
      </c>
      <c r="AK40" s="172">
        <v>0</v>
      </c>
      <c r="AL40" s="172">
        <v>0</v>
      </c>
      <c r="AM40" s="173">
        <v>0</v>
      </c>
      <c r="AN40" s="174">
        <v>0</v>
      </c>
      <c r="AO40" s="175">
        <v>0</v>
      </c>
      <c r="AP40" s="140">
        <v>0</v>
      </c>
      <c r="AQ40" s="186">
        <v>0</v>
      </c>
      <c r="AR40" s="182">
        <v>0</v>
      </c>
      <c r="AS40" s="179">
        <v>0</v>
      </c>
      <c r="AT40" s="180">
        <v>0</v>
      </c>
      <c r="AU40" s="177" t="b">
        <v>0</v>
      </c>
      <c r="AV40" s="146"/>
      <c r="AW40" s="146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8"/>
      <c r="BI40" s="148"/>
      <c r="BJ40" s="149"/>
      <c r="BK40" s="147"/>
      <c r="BL40" s="147"/>
      <c r="BM40" s="147"/>
      <c r="BN40" s="147"/>
      <c r="BO40" s="147"/>
      <c r="BP40" s="148"/>
      <c r="BQ40" s="148"/>
      <c r="BR40" s="148"/>
      <c r="BS40" s="148"/>
      <c r="BT40" s="68"/>
      <c r="BU40" s="148"/>
      <c r="BV40" s="148"/>
      <c r="BW40" s="148"/>
      <c r="BX40" s="148"/>
    </row>
    <row r="41" spans="1:76" x14ac:dyDescent="0.25">
      <c r="A41" s="68"/>
      <c r="B41" s="150">
        <v>38</v>
      </c>
      <c r="C41" s="151">
        <v>38</v>
      </c>
      <c r="D41" s="152">
        <v>39</v>
      </c>
      <c r="E41" s="153">
        <v>4</v>
      </c>
      <c r="F41" s="154">
        <v>90.000000000000171</v>
      </c>
      <c r="G41" s="183">
        <v>10</v>
      </c>
      <c r="H41" s="184">
        <v>-1000</v>
      </c>
      <c r="I41" s="185">
        <v>0</v>
      </c>
      <c r="J41" s="155">
        <v>1</v>
      </c>
      <c r="K41" s="156">
        <v>0</v>
      </c>
      <c r="L41" s="157">
        <v>0</v>
      </c>
      <c r="M41" s="158">
        <v>0</v>
      </c>
      <c r="N41" s="159">
        <v>0</v>
      </c>
      <c r="O41" s="160">
        <v>0</v>
      </c>
      <c r="P41" s="161">
        <v>0</v>
      </c>
      <c r="Q41" s="162">
        <v>0</v>
      </c>
      <c r="R41" s="162">
        <v>0</v>
      </c>
      <c r="S41" s="163">
        <v>0</v>
      </c>
      <c r="T41" s="161">
        <v>0</v>
      </c>
      <c r="U41" s="162">
        <v>0</v>
      </c>
      <c r="V41" s="162">
        <v>0</v>
      </c>
      <c r="W41" s="164">
        <v>0</v>
      </c>
      <c r="X41" s="165">
        <v>0</v>
      </c>
      <c r="Y41" s="166">
        <v>0</v>
      </c>
      <c r="Z41" s="166">
        <v>0</v>
      </c>
      <c r="AA41" s="167">
        <v>0</v>
      </c>
      <c r="AB41" s="151">
        <v>0</v>
      </c>
      <c r="AC41" s="168">
        <v>0</v>
      </c>
      <c r="AD41" s="168">
        <v>0</v>
      </c>
      <c r="AE41" s="169">
        <v>0</v>
      </c>
      <c r="AF41" s="170">
        <v>0</v>
      </c>
      <c r="AG41" s="171">
        <v>0</v>
      </c>
      <c r="AH41" s="171">
        <v>0</v>
      </c>
      <c r="AI41" s="172">
        <v>0</v>
      </c>
      <c r="AJ41" s="172">
        <v>0</v>
      </c>
      <c r="AK41" s="172">
        <v>0</v>
      </c>
      <c r="AL41" s="172">
        <v>0</v>
      </c>
      <c r="AM41" s="173">
        <v>0</v>
      </c>
      <c r="AN41" s="174">
        <v>0</v>
      </c>
      <c r="AO41" s="175">
        <v>0</v>
      </c>
      <c r="AP41" s="140">
        <v>0</v>
      </c>
      <c r="AQ41" s="186">
        <v>0</v>
      </c>
      <c r="AR41" s="182">
        <v>0</v>
      </c>
      <c r="AS41" s="179">
        <v>0</v>
      </c>
      <c r="AT41" s="180">
        <v>0</v>
      </c>
      <c r="AU41" s="177" t="b">
        <v>0</v>
      </c>
      <c r="AV41" s="146"/>
      <c r="AW41" s="146"/>
      <c r="AX41" s="68"/>
      <c r="AY41" s="68"/>
      <c r="AZ41" s="68"/>
      <c r="BA41" s="68"/>
      <c r="BB41" s="68"/>
      <c r="BC41" s="68"/>
      <c r="BD41" s="147"/>
      <c r="BE41" s="147"/>
      <c r="BF41" s="147"/>
      <c r="BG41" s="147"/>
      <c r="BH41" s="148"/>
      <c r="BI41" s="148"/>
      <c r="BJ41" s="149"/>
      <c r="BK41" s="147"/>
      <c r="BL41" s="147"/>
      <c r="BM41" s="147"/>
      <c r="BN41" s="147"/>
      <c r="BO41" s="147"/>
      <c r="BP41" s="148"/>
      <c r="BQ41" s="148"/>
      <c r="BR41" s="148"/>
      <c r="BS41" s="148"/>
      <c r="BT41" s="68"/>
      <c r="BU41" s="148"/>
      <c r="BV41" s="148"/>
      <c r="BW41" s="148"/>
      <c r="BX41" s="148"/>
    </row>
    <row r="42" spans="1:76" x14ac:dyDescent="0.25">
      <c r="A42" s="68"/>
      <c r="B42" s="150">
        <v>39</v>
      </c>
      <c r="C42" s="151">
        <v>39</v>
      </c>
      <c r="D42" s="152">
        <v>40</v>
      </c>
      <c r="E42" s="153">
        <v>7</v>
      </c>
      <c r="F42" s="154">
        <v>0</v>
      </c>
      <c r="G42" s="183">
        <v>10</v>
      </c>
      <c r="H42" s="184">
        <v>-1000</v>
      </c>
      <c r="I42" s="185">
        <v>0</v>
      </c>
      <c r="J42" s="155">
        <v>1</v>
      </c>
      <c r="K42" s="156">
        <v>0</v>
      </c>
      <c r="L42" s="157">
        <v>0</v>
      </c>
      <c r="M42" s="158">
        <v>0</v>
      </c>
      <c r="N42" s="159">
        <v>0</v>
      </c>
      <c r="O42" s="160">
        <v>0</v>
      </c>
      <c r="P42" s="161">
        <v>0</v>
      </c>
      <c r="Q42" s="162">
        <v>0</v>
      </c>
      <c r="R42" s="162">
        <v>0</v>
      </c>
      <c r="S42" s="163">
        <v>0</v>
      </c>
      <c r="T42" s="161">
        <v>0</v>
      </c>
      <c r="U42" s="162">
        <v>0</v>
      </c>
      <c r="V42" s="162">
        <v>0</v>
      </c>
      <c r="W42" s="164">
        <v>0</v>
      </c>
      <c r="X42" s="165">
        <v>0</v>
      </c>
      <c r="Y42" s="166">
        <v>0</v>
      </c>
      <c r="Z42" s="166">
        <v>0</v>
      </c>
      <c r="AA42" s="167">
        <v>0</v>
      </c>
      <c r="AB42" s="151">
        <v>0</v>
      </c>
      <c r="AC42" s="168">
        <v>0</v>
      </c>
      <c r="AD42" s="168">
        <v>0</v>
      </c>
      <c r="AE42" s="169">
        <v>0</v>
      </c>
      <c r="AF42" s="170">
        <v>0</v>
      </c>
      <c r="AG42" s="171">
        <v>0</v>
      </c>
      <c r="AH42" s="171">
        <v>0</v>
      </c>
      <c r="AI42" s="172">
        <v>0</v>
      </c>
      <c r="AJ42" s="172">
        <v>0</v>
      </c>
      <c r="AK42" s="172">
        <v>0</v>
      </c>
      <c r="AL42" s="172">
        <v>0</v>
      </c>
      <c r="AM42" s="173">
        <v>0</v>
      </c>
      <c r="AN42" s="174">
        <v>0</v>
      </c>
      <c r="AO42" s="175">
        <v>0</v>
      </c>
      <c r="AP42" s="140">
        <v>0</v>
      </c>
      <c r="AQ42" s="186">
        <v>0</v>
      </c>
      <c r="AR42" s="182">
        <v>0</v>
      </c>
      <c r="AS42" s="179">
        <v>0</v>
      </c>
      <c r="AT42" s="180">
        <v>0</v>
      </c>
      <c r="AU42" s="177" t="b">
        <v>0</v>
      </c>
      <c r="AV42" s="146"/>
      <c r="AW42" s="146"/>
      <c r="AX42" s="147"/>
      <c r="AY42" s="147"/>
      <c r="AZ42" s="148"/>
      <c r="BA42" s="148"/>
      <c r="BB42" s="149"/>
      <c r="BC42" s="147"/>
      <c r="BD42" s="147"/>
      <c r="BE42" s="147"/>
      <c r="BF42" s="147"/>
      <c r="BG42" s="147"/>
      <c r="BH42" s="148"/>
      <c r="BI42" s="148"/>
      <c r="BJ42" s="149"/>
      <c r="BK42" s="147"/>
      <c r="BL42" s="147"/>
      <c r="BM42" s="147"/>
      <c r="BN42" s="147"/>
      <c r="BO42" s="147"/>
      <c r="BP42" s="148"/>
      <c r="BQ42" s="148"/>
      <c r="BR42" s="148"/>
      <c r="BS42" s="148"/>
      <c r="BT42" s="68"/>
      <c r="BU42" s="148"/>
      <c r="BV42" s="148"/>
      <c r="BW42" s="148"/>
      <c r="BX42" s="148"/>
    </row>
    <row r="43" spans="1:76" ht="15.75" thickBot="1" x14ac:dyDescent="0.3">
      <c r="A43" s="68"/>
      <c r="B43" s="190">
        <v>40</v>
      </c>
      <c r="C43" s="191">
        <v>40</v>
      </c>
      <c r="D43" s="192">
        <v>35</v>
      </c>
      <c r="E43" s="193">
        <v>9.5</v>
      </c>
      <c r="F43" s="194">
        <v>-90.000000000000171</v>
      </c>
      <c r="G43" s="195">
        <v>10</v>
      </c>
      <c r="H43" s="196">
        <v>-1000</v>
      </c>
      <c r="I43" s="197">
        <v>0</v>
      </c>
      <c r="J43" s="198">
        <v>1</v>
      </c>
      <c r="K43" s="199">
        <v>0</v>
      </c>
      <c r="L43" s="200">
        <v>0</v>
      </c>
      <c r="M43" s="201">
        <v>0</v>
      </c>
      <c r="N43" s="202">
        <v>0</v>
      </c>
      <c r="O43" s="203">
        <v>0</v>
      </c>
      <c r="P43" s="204">
        <v>0</v>
      </c>
      <c r="Q43" s="205">
        <v>0</v>
      </c>
      <c r="R43" s="205">
        <v>0</v>
      </c>
      <c r="S43" s="206">
        <v>0</v>
      </c>
      <c r="T43" s="204">
        <v>0</v>
      </c>
      <c r="U43" s="205">
        <v>0</v>
      </c>
      <c r="V43" s="205">
        <v>0</v>
      </c>
      <c r="W43" s="207">
        <v>0</v>
      </c>
      <c r="X43" s="208">
        <v>0</v>
      </c>
      <c r="Y43" s="209">
        <v>0</v>
      </c>
      <c r="Z43" s="209">
        <v>0</v>
      </c>
      <c r="AA43" s="210">
        <v>0</v>
      </c>
      <c r="AB43" s="191">
        <v>0</v>
      </c>
      <c r="AC43" s="211">
        <v>0</v>
      </c>
      <c r="AD43" s="211">
        <v>0</v>
      </c>
      <c r="AE43" s="212">
        <v>0</v>
      </c>
      <c r="AF43" s="213">
        <v>0</v>
      </c>
      <c r="AG43" s="214">
        <v>0</v>
      </c>
      <c r="AH43" s="214">
        <v>0</v>
      </c>
      <c r="AI43" s="215">
        <v>0</v>
      </c>
      <c r="AJ43" s="215">
        <v>0</v>
      </c>
      <c r="AK43" s="215">
        <v>0</v>
      </c>
      <c r="AL43" s="215">
        <v>0</v>
      </c>
      <c r="AM43" s="216">
        <v>0</v>
      </c>
      <c r="AN43" s="217">
        <v>0</v>
      </c>
      <c r="AO43" s="218">
        <v>0</v>
      </c>
      <c r="AP43" s="219">
        <v>0</v>
      </c>
      <c r="AQ43" s="220">
        <v>0</v>
      </c>
      <c r="AR43" s="221">
        <v>0</v>
      </c>
      <c r="AS43" s="222">
        <v>0</v>
      </c>
      <c r="AT43" s="223">
        <v>0</v>
      </c>
      <c r="AU43" s="224" t="b">
        <v>0</v>
      </c>
      <c r="AV43" s="146"/>
      <c r="AW43" s="146"/>
      <c r="AX43" s="147"/>
      <c r="AY43" s="147"/>
      <c r="AZ43" s="148"/>
      <c r="BA43" s="148"/>
      <c r="BB43" s="149"/>
      <c r="BC43" s="147"/>
      <c r="BD43" s="147"/>
      <c r="BE43" s="147"/>
      <c r="BF43" s="147"/>
      <c r="BG43" s="147"/>
      <c r="BH43" s="148"/>
      <c r="BI43" s="148"/>
      <c r="BJ43" s="149"/>
      <c r="BK43" s="147"/>
      <c r="BL43" s="147"/>
      <c r="BM43" s="147"/>
      <c r="BN43" s="147"/>
      <c r="BO43" s="147"/>
      <c r="BP43" s="148"/>
      <c r="BQ43" s="148"/>
      <c r="BR43" s="148"/>
      <c r="BS43" s="148"/>
      <c r="BT43" s="68"/>
      <c r="BU43" s="148"/>
      <c r="BV43" s="148"/>
      <c r="BW43" s="148"/>
      <c r="BX43" s="148"/>
    </row>
    <row r="44" spans="1:76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147"/>
      <c r="AY44" s="147"/>
      <c r="AZ44" s="148"/>
      <c r="BA44" s="148"/>
      <c r="BB44" s="149"/>
      <c r="BC44" s="147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</row>
    <row r="45" spans="1:76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225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226"/>
      <c r="AR45" s="147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</row>
    <row r="46" spans="1:76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225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226"/>
      <c r="AR46" s="147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</row>
    <row r="47" spans="1:76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225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226"/>
      <c r="AR47" s="147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</row>
    <row r="48" spans="1:76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225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226"/>
      <c r="AR48" s="147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</row>
    <row r="49" spans="1:76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225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226"/>
      <c r="AR49" s="147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</row>
    <row r="50" spans="1:76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225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226"/>
      <c r="AR50" s="147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</row>
    <row r="51" spans="1:76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225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226"/>
      <c r="AR51" s="147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</row>
    <row r="52" spans="1:76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225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226"/>
      <c r="AR52" s="147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</row>
    <row r="53" spans="1:76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225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226"/>
      <c r="AR53" s="147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</row>
    <row r="54" spans="1:76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225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226"/>
      <c r="AR54" s="147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</row>
    <row r="55" spans="1:76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225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226"/>
      <c r="AR55" s="147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</row>
    <row r="56" spans="1:76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25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226"/>
      <c r="AR56" s="147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</row>
    <row r="57" spans="1:76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25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147"/>
      <c r="AR57" s="147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</row>
    <row r="58" spans="1:76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25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47"/>
      <c r="AR58" s="147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</row>
    <row r="59" spans="1:76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27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226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</row>
    <row r="60" spans="1:76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27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226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</row>
    <row r="61" spans="1:76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27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226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</row>
    <row r="62" spans="1:76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27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226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</row>
    <row r="63" spans="1:76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22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226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</row>
    <row r="64" spans="1:76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227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226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</row>
    <row r="65" spans="1:76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227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226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</row>
    <row r="66" spans="1:76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227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226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</row>
    <row r="67" spans="1:76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227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226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</row>
    <row r="68" spans="1:76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227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22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</row>
    <row r="69" spans="1:76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227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226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</row>
    <row r="70" spans="1:76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227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226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</row>
    <row r="71" spans="1:76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227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226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</row>
    <row r="72" spans="1:76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227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226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</row>
    <row r="73" spans="1:76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227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226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</row>
    <row r="74" spans="1:76" x14ac:dyDescent="0.2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227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226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</row>
    <row r="75" spans="1:76" x14ac:dyDescent="0.2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227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226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</row>
    <row r="76" spans="1:76" x14ac:dyDescent="0.2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227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226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</row>
    <row r="77" spans="1:76" x14ac:dyDescent="0.2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227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226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</row>
    <row r="78" spans="1:76" x14ac:dyDescent="0.2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227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226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</row>
    <row r="79" spans="1:76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227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226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</row>
    <row r="80" spans="1:76" x14ac:dyDescent="0.2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227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226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</row>
    <row r="81" spans="1:76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227"/>
      <c r="L81" s="68"/>
      <c r="M81" s="68"/>
      <c r="N81" s="68"/>
      <c r="O81" s="68"/>
      <c r="P81" s="68"/>
      <c r="Q81" s="68"/>
      <c r="R81" s="68"/>
      <c r="S81" s="68"/>
      <c r="T81" s="147"/>
      <c r="U81" s="147"/>
      <c r="V81" s="147"/>
      <c r="W81" s="68"/>
      <c r="X81" s="147"/>
      <c r="Y81" s="147"/>
      <c r="Z81" s="228"/>
      <c r="AA81" s="228"/>
      <c r="AB81" s="228"/>
      <c r="AC81" s="228"/>
      <c r="AD81" s="147"/>
      <c r="AE81" s="14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226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</row>
    <row r="82" spans="1:76" x14ac:dyDescent="0.2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227"/>
      <c r="L82" s="68"/>
      <c r="M82" s="68"/>
      <c r="N82" s="68"/>
      <c r="O82" s="68"/>
      <c r="P82" s="68"/>
      <c r="Q82" s="68"/>
      <c r="R82" s="68"/>
      <c r="S82" s="68"/>
      <c r="T82" s="147"/>
      <c r="U82" s="147"/>
      <c r="V82" s="147"/>
      <c r="W82" s="68"/>
      <c r="X82" s="147"/>
      <c r="Y82" s="147"/>
      <c r="Z82" s="149"/>
      <c r="AA82" s="147"/>
      <c r="AB82" s="147"/>
      <c r="AC82" s="147"/>
      <c r="AD82" s="147"/>
      <c r="AE82" s="14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226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</row>
    <row r="83" spans="1:76" x14ac:dyDescent="0.2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227"/>
      <c r="L83" s="68"/>
      <c r="M83" s="68"/>
      <c r="N83" s="68"/>
      <c r="O83" s="68"/>
      <c r="P83" s="68"/>
      <c r="Q83" s="68"/>
      <c r="R83" s="68"/>
      <c r="S83" s="68"/>
      <c r="T83" s="147"/>
      <c r="U83" s="147"/>
      <c r="V83" s="147"/>
      <c r="W83" s="68"/>
      <c r="X83" s="147"/>
      <c r="Y83" s="147"/>
      <c r="Z83" s="149"/>
      <c r="AA83" s="147"/>
      <c r="AB83" s="147"/>
      <c r="AC83" s="147"/>
      <c r="AD83" s="147"/>
      <c r="AE83" s="147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226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</row>
    <row r="84" spans="1:76" x14ac:dyDescent="0.2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227"/>
      <c r="L84" s="68"/>
      <c r="M84" s="68"/>
      <c r="N84" s="68"/>
      <c r="O84" s="68"/>
      <c r="P84" s="68"/>
      <c r="Q84" s="68"/>
      <c r="R84" s="68"/>
      <c r="S84" s="68"/>
      <c r="T84" s="147"/>
      <c r="U84" s="147"/>
      <c r="V84" s="147"/>
      <c r="W84" s="68"/>
      <c r="X84" s="147"/>
      <c r="Y84" s="147"/>
      <c r="Z84" s="149"/>
      <c r="AA84" s="147"/>
      <c r="AB84" s="147"/>
      <c r="AC84" s="147"/>
      <c r="AD84" s="147"/>
      <c r="AE84" s="147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226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</row>
    <row r="85" spans="1:76" x14ac:dyDescent="0.2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227"/>
      <c r="L85" s="68"/>
      <c r="M85" s="68"/>
      <c r="N85" s="68"/>
      <c r="O85" s="68"/>
      <c r="P85" s="68"/>
      <c r="Q85" s="68"/>
      <c r="R85" s="68"/>
      <c r="S85" s="68"/>
      <c r="T85" s="147"/>
      <c r="U85" s="147"/>
      <c r="V85" s="147"/>
      <c r="W85" s="68"/>
      <c r="X85" s="147"/>
      <c r="Y85" s="147"/>
      <c r="Z85" s="149"/>
      <c r="AA85" s="147"/>
      <c r="AB85" s="147"/>
      <c r="AC85" s="147"/>
      <c r="AD85" s="147"/>
      <c r="AE85" s="147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226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</row>
    <row r="86" spans="1:76" x14ac:dyDescent="0.2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227"/>
      <c r="L86" s="68"/>
      <c r="M86" s="68"/>
      <c r="N86" s="68"/>
      <c r="O86" s="68"/>
      <c r="P86" s="68"/>
      <c r="Q86" s="68"/>
      <c r="R86" s="68"/>
      <c r="S86" s="68"/>
      <c r="T86" s="147"/>
      <c r="U86" s="147"/>
      <c r="V86" s="147"/>
      <c r="W86" s="68"/>
      <c r="X86" s="147"/>
      <c r="Y86" s="147"/>
      <c r="Z86" s="149"/>
      <c r="AA86" s="147"/>
      <c r="AB86" s="147"/>
      <c r="AC86" s="147"/>
      <c r="AD86" s="147"/>
      <c r="AE86" s="147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226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</row>
    <row r="87" spans="1:76" x14ac:dyDescent="0.2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227"/>
      <c r="L87" s="68"/>
      <c r="M87" s="68"/>
      <c r="N87" s="68"/>
      <c r="O87" s="68"/>
      <c r="P87" s="68"/>
      <c r="Q87" s="68"/>
      <c r="R87" s="68"/>
      <c r="S87" s="68"/>
      <c r="T87" s="147"/>
      <c r="U87" s="147"/>
      <c r="V87" s="147"/>
      <c r="W87" s="68"/>
      <c r="X87" s="147"/>
      <c r="Y87" s="147"/>
      <c r="Z87" s="149"/>
      <c r="AA87" s="147"/>
      <c r="AB87" s="147"/>
      <c r="AC87" s="147"/>
      <c r="AD87" s="147"/>
      <c r="AE87" s="147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226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</row>
    <row r="88" spans="1:76" x14ac:dyDescent="0.2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227"/>
      <c r="L88" s="68"/>
      <c r="M88" s="68"/>
      <c r="N88" s="68"/>
      <c r="O88" s="68"/>
      <c r="P88" s="68"/>
      <c r="Q88" s="68"/>
      <c r="R88" s="68"/>
      <c r="S88" s="68"/>
      <c r="T88" s="147"/>
      <c r="U88" s="147"/>
      <c r="V88" s="147"/>
      <c r="W88" s="68"/>
      <c r="X88" s="147"/>
      <c r="Y88" s="147"/>
      <c r="Z88" s="149"/>
      <c r="AA88" s="147"/>
      <c r="AB88" s="147"/>
      <c r="AC88" s="147"/>
      <c r="AD88" s="147"/>
      <c r="AE88" s="147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226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</row>
    <row r="89" spans="1:76" x14ac:dyDescent="0.2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227"/>
      <c r="L89" s="68"/>
      <c r="M89" s="68"/>
      <c r="N89" s="68"/>
      <c r="O89" s="68"/>
      <c r="P89" s="68"/>
      <c r="Q89" s="68"/>
      <c r="R89" s="68"/>
      <c r="S89" s="68"/>
      <c r="T89" s="147"/>
      <c r="U89" s="147"/>
      <c r="V89" s="147"/>
      <c r="W89" s="68"/>
      <c r="X89" s="147"/>
      <c r="Y89" s="147"/>
      <c r="Z89" s="149"/>
      <c r="AA89" s="147"/>
      <c r="AB89" s="147"/>
      <c r="AC89" s="147"/>
      <c r="AD89" s="147"/>
      <c r="AE89" s="147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226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</row>
    <row r="90" spans="1:76" x14ac:dyDescent="0.2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227"/>
      <c r="L90" s="68"/>
      <c r="M90" s="68"/>
      <c r="N90" s="68"/>
      <c r="O90" s="68"/>
      <c r="P90" s="68"/>
      <c r="Q90" s="68"/>
      <c r="R90" s="68"/>
      <c r="S90" s="68"/>
      <c r="T90" s="147"/>
      <c r="U90" s="147"/>
      <c r="V90" s="147"/>
      <c r="W90" s="68"/>
      <c r="X90" s="147"/>
      <c r="Y90" s="147"/>
      <c r="Z90" s="149"/>
      <c r="AA90" s="147"/>
      <c r="AB90" s="147"/>
      <c r="AC90" s="147"/>
      <c r="AD90" s="147"/>
      <c r="AE90" s="147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226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</row>
    <row r="91" spans="1:76" x14ac:dyDescent="0.2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227"/>
      <c r="L91" s="68"/>
      <c r="M91" s="68"/>
      <c r="N91" s="68"/>
      <c r="O91" s="68"/>
      <c r="P91" s="68"/>
      <c r="Q91" s="68"/>
      <c r="R91" s="68"/>
      <c r="S91" s="68"/>
      <c r="T91" s="147"/>
      <c r="U91" s="147"/>
      <c r="V91" s="147"/>
      <c r="W91" s="68"/>
      <c r="X91" s="147"/>
      <c r="Y91" s="147"/>
      <c r="Z91" s="149"/>
      <c r="AA91" s="147"/>
      <c r="AB91" s="147"/>
      <c r="AC91" s="147"/>
      <c r="AD91" s="147"/>
      <c r="AE91" s="147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226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</row>
    <row r="92" spans="1:76" x14ac:dyDescent="0.2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227"/>
      <c r="L92" s="68"/>
      <c r="M92" s="68"/>
      <c r="N92" s="68"/>
      <c r="O92" s="68"/>
      <c r="P92" s="68"/>
      <c r="Q92" s="68"/>
      <c r="R92" s="68"/>
      <c r="S92" s="68"/>
      <c r="T92" s="147"/>
      <c r="U92" s="147"/>
      <c r="V92" s="147"/>
      <c r="W92" s="68"/>
      <c r="X92" s="147"/>
      <c r="Y92" s="147"/>
      <c r="Z92" s="149"/>
      <c r="AA92" s="147"/>
      <c r="AB92" s="147"/>
      <c r="AC92" s="147"/>
      <c r="AD92" s="147"/>
      <c r="AE92" s="147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226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</row>
    <row r="93" spans="1:76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227"/>
      <c r="L93" s="68"/>
      <c r="M93" s="68"/>
      <c r="N93" s="68"/>
      <c r="O93" s="68"/>
      <c r="P93" s="68"/>
      <c r="Q93" s="68"/>
      <c r="R93" s="68"/>
      <c r="S93" s="68"/>
      <c r="T93" s="147"/>
      <c r="U93" s="147"/>
      <c r="V93" s="147"/>
      <c r="W93" s="68"/>
      <c r="X93" s="147"/>
      <c r="Y93" s="147"/>
      <c r="Z93" s="149"/>
      <c r="AA93" s="147"/>
      <c r="AB93" s="147"/>
      <c r="AC93" s="147"/>
      <c r="AD93" s="147"/>
      <c r="AE93" s="147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226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</row>
    <row r="94" spans="1:76" x14ac:dyDescent="0.2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227"/>
      <c r="L94" s="68"/>
      <c r="M94" s="68"/>
      <c r="N94" s="68"/>
      <c r="O94" s="68"/>
      <c r="P94" s="68"/>
      <c r="Q94" s="68"/>
      <c r="R94" s="68"/>
      <c r="S94" s="68"/>
      <c r="T94" s="147"/>
      <c r="U94" s="147"/>
      <c r="V94" s="147"/>
      <c r="W94" s="68"/>
      <c r="X94" s="147"/>
      <c r="Y94" s="147"/>
      <c r="Z94" s="149"/>
      <c r="AA94" s="147"/>
      <c r="AB94" s="147"/>
      <c r="AC94" s="147"/>
      <c r="AD94" s="147"/>
      <c r="AE94" s="147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226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</row>
    <row r="95" spans="1:76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227"/>
      <c r="L95" s="68"/>
      <c r="M95" s="68"/>
      <c r="N95" s="68"/>
      <c r="O95" s="68"/>
      <c r="P95" s="68"/>
      <c r="Q95" s="68"/>
      <c r="R95" s="68"/>
      <c r="S95" s="68"/>
      <c r="T95" s="147"/>
      <c r="U95" s="147"/>
      <c r="V95" s="147"/>
      <c r="W95" s="68"/>
      <c r="X95" s="147"/>
      <c r="Y95" s="147"/>
      <c r="Z95" s="149"/>
      <c r="AA95" s="147"/>
      <c r="AB95" s="147"/>
      <c r="AC95" s="147"/>
      <c r="AD95" s="147"/>
      <c r="AE95" s="147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226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</row>
    <row r="96" spans="1:76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227"/>
      <c r="L96" s="68"/>
      <c r="M96" s="68"/>
      <c r="N96" s="68"/>
      <c r="O96" s="68"/>
      <c r="P96" s="68"/>
      <c r="Q96" s="68"/>
      <c r="R96" s="68"/>
      <c r="S96" s="68"/>
      <c r="T96" s="147"/>
      <c r="U96" s="147"/>
      <c r="V96" s="147"/>
      <c r="W96" s="68"/>
      <c r="X96" s="147"/>
      <c r="Y96" s="147"/>
      <c r="Z96" s="149"/>
      <c r="AA96" s="147"/>
      <c r="AB96" s="147"/>
      <c r="AC96" s="147"/>
      <c r="AD96" s="147"/>
      <c r="AE96" s="147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226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</row>
    <row r="97" spans="1:76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227"/>
      <c r="L97" s="68"/>
      <c r="M97" s="68"/>
      <c r="N97" s="68"/>
      <c r="O97" s="68"/>
      <c r="P97" s="68"/>
      <c r="Q97" s="68"/>
      <c r="R97" s="68"/>
      <c r="S97" s="68"/>
      <c r="T97" s="147"/>
      <c r="U97" s="147"/>
      <c r="V97" s="147"/>
      <c r="W97" s="68"/>
      <c r="X97" s="147"/>
      <c r="Y97" s="147"/>
      <c r="Z97" s="149"/>
      <c r="AA97" s="147"/>
      <c r="AB97" s="147"/>
      <c r="AC97" s="147"/>
      <c r="AD97" s="147"/>
      <c r="AE97" s="147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226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</row>
    <row r="98" spans="1:76" x14ac:dyDescent="0.2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227"/>
      <c r="L98" s="68"/>
      <c r="M98" s="68"/>
      <c r="N98" s="68"/>
      <c r="O98" s="68"/>
      <c r="P98" s="68"/>
      <c r="Q98" s="68"/>
      <c r="R98" s="68"/>
      <c r="S98" s="68"/>
      <c r="T98" s="147"/>
      <c r="U98" s="147"/>
      <c r="V98" s="147"/>
      <c r="W98" s="68"/>
      <c r="X98" s="147"/>
      <c r="Y98" s="147"/>
      <c r="Z98" s="149"/>
      <c r="AA98" s="147"/>
      <c r="AB98" s="147"/>
      <c r="AC98" s="147"/>
      <c r="AD98" s="147"/>
      <c r="AE98" s="147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226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</row>
    <row r="99" spans="1:76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227"/>
      <c r="L99" s="68"/>
      <c r="M99" s="68"/>
      <c r="N99" s="68"/>
      <c r="O99" s="68"/>
      <c r="P99" s="68"/>
      <c r="Q99" s="68"/>
      <c r="R99" s="68"/>
      <c r="S99" s="68"/>
      <c r="T99" s="147"/>
      <c r="U99" s="147"/>
      <c r="V99" s="147"/>
      <c r="W99" s="68"/>
      <c r="X99" s="147"/>
      <c r="Y99" s="147"/>
      <c r="Z99" s="149"/>
      <c r="AA99" s="147"/>
      <c r="AB99" s="147"/>
      <c r="AC99" s="147"/>
      <c r="AD99" s="147"/>
      <c r="AE99" s="147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226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</row>
    <row r="100" spans="1:76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227"/>
      <c r="L100" s="68"/>
      <c r="M100" s="68"/>
      <c r="N100" s="68"/>
      <c r="O100" s="68"/>
      <c r="P100" s="68"/>
      <c r="Q100" s="68"/>
      <c r="R100" s="68"/>
      <c r="S100" s="68"/>
      <c r="T100" s="147"/>
      <c r="U100" s="147"/>
      <c r="V100" s="147"/>
      <c r="W100" s="68"/>
      <c r="X100" s="147"/>
      <c r="Y100" s="147"/>
      <c r="Z100" s="149"/>
      <c r="AA100" s="147"/>
      <c r="AB100" s="147"/>
      <c r="AC100" s="147"/>
      <c r="AD100" s="147"/>
      <c r="AE100" s="147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226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</row>
    <row r="101" spans="1:76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227"/>
      <c r="L101" s="68"/>
      <c r="M101" s="68"/>
      <c r="N101" s="68"/>
      <c r="O101" s="68"/>
      <c r="P101" s="68"/>
      <c r="Q101" s="68"/>
      <c r="R101" s="68"/>
      <c r="S101" s="68"/>
      <c r="T101" s="147"/>
      <c r="U101" s="147"/>
      <c r="V101" s="147"/>
      <c r="W101" s="68"/>
      <c r="X101" s="147"/>
      <c r="Y101" s="147"/>
      <c r="Z101" s="149"/>
      <c r="AA101" s="147"/>
      <c r="AB101" s="147"/>
      <c r="AC101" s="147"/>
      <c r="AD101" s="147"/>
      <c r="AE101" s="147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226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</row>
    <row r="102" spans="1:76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227"/>
      <c r="L102" s="68"/>
      <c r="M102" s="68"/>
      <c r="N102" s="68"/>
      <c r="O102" s="68"/>
      <c r="P102" s="68"/>
      <c r="Q102" s="68"/>
      <c r="R102" s="68"/>
      <c r="S102" s="68"/>
      <c r="T102" s="147"/>
      <c r="U102" s="147"/>
      <c r="V102" s="147"/>
      <c r="W102" s="68"/>
      <c r="X102" s="147"/>
      <c r="Y102" s="147"/>
      <c r="Z102" s="149"/>
      <c r="AA102" s="147"/>
      <c r="AB102" s="147"/>
      <c r="AC102" s="147"/>
      <c r="AD102" s="147"/>
      <c r="AE102" s="147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226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</row>
    <row r="103" spans="1:76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227"/>
      <c r="L103" s="68"/>
      <c r="M103" s="68"/>
      <c r="N103" s="68"/>
      <c r="O103" s="68"/>
      <c r="P103" s="68"/>
      <c r="Q103" s="68"/>
      <c r="R103" s="68"/>
      <c r="S103" s="68"/>
      <c r="T103" s="147"/>
      <c r="U103" s="147"/>
      <c r="V103" s="147"/>
      <c r="W103" s="68"/>
      <c r="X103" s="147"/>
      <c r="Y103" s="147"/>
      <c r="Z103" s="149"/>
      <c r="AA103" s="147"/>
      <c r="AB103" s="147"/>
      <c r="AC103" s="147"/>
      <c r="AD103" s="147"/>
      <c r="AE103" s="147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226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</row>
    <row r="104" spans="1:76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227"/>
      <c r="L104" s="68"/>
      <c r="M104" s="68"/>
      <c r="N104" s="68"/>
      <c r="O104" s="68"/>
      <c r="P104" s="68"/>
      <c r="Q104" s="68"/>
      <c r="R104" s="229"/>
      <c r="S104" s="230"/>
      <c r="T104" s="147"/>
      <c r="U104" s="147"/>
      <c r="V104" s="147"/>
      <c r="W104" s="68"/>
      <c r="X104" s="147"/>
      <c r="Y104" s="147"/>
      <c r="Z104" s="149"/>
      <c r="AA104" s="147"/>
      <c r="AB104" s="147"/>
      <c r="AC104" s="147"/>
      <c r="AD104" s="147"/>
      <c r="AE104" s="147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226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</row>
    <row r="105" spans="1:76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227"/>
      <c r="L105" s="68"/>
      <c r="M105" s="68"/>
      <c r="N105" s="68"/>
      <c r="O105" s="68"/>
      <c r="P105" s="68"/>
      <c r="Q105" s="68"/>
      <c r="R105" s="229"/>
      <c r="S105" s="230"/>
      <c r="T105" s="147"/>
      <c r="U105" s="147"/>
      <c r="V105" s="147"/>
      <c r="W105" s="68"/>
      <c r="X105" s="147"/>
      <c r="Y105" s="147"/>
      <c r="Z105" s="149"/>
      <c r="AA105" s="147"/>
      <c r="AB105" s="147"/>
      <c r="AC105" s="147"/>
      <c r="AD105" s="147"/>
      <c r="AE105" s="147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226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</row>
    <row r="106" spans="1:76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227"/>
      <c r="L106" s="68"/>
      <c r="M106" s="68"/>
      <c r="N106" s="68"/>
      <c r="O106" s="68"/>
      <c r="P106" s="68"/>
      <c r="Q106" s="68"/>
      <c r="R106" s="229"/>
      <c r="S106" s="230"/>
      <c r="T106" s="147"/>
      <c r="U106" s="147"/>
      <c r="V106" s="147"/>
      <c r="W106" s="68"/>
      <c r="X106" s="147"/>
      <c r="Y106" s="147"/>
      <c r="Z106" s="149"/>
      <c r="AA106" s="147"/>
      <c r="AB106" s="147"/>
      <c r="AC106" s="147"/>
      <c r="AD106" s="147"/>
      <c r="AE106" s="147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226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</row>
    <row r="107" spans="1:76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227"/>
      <c r="L107" s="68"/>
      <c r="M107" s="68"/>
      <c r="N107" s="68"/>
      <c r="O107" s="68"/>
      <c r="P107" s="68"/>
      <c r="Q107" s="68"/>
      <c r="R107" s="229"/>
      <c r="S107" s="230"/>
      <c r="T107" s="147"/>
      <c r="U107" s="147"/>
      <c r="V107" s="147"/>
      <c r="W107" s="68"/>
      <c r="X107" s="147"/>
      <c r="Y107" s="147"/>
      <c r="Z107" s="149"/>
      <c r="AA107" s="147"/>
      <c r="AB107" s="147"/>
      <c r="AC107" s="147"/>
      <c r="AD107" s="147"/>
      <c r="AE107" s="147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226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</row>
    <row r="108" spans="1:76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227"/>
      <c r="L108" s="68"/>
      <c r="M108" s="68"/>
      <c r="N108" s="68"/>
      <c r="O108" s="68"/>
      <c r="P108" s="68"/>
      <c r="Q108" s="68"/>
      <c r="R108" s="229"/>
      <c r="S108" s="230"/>
      <c r="T108" s="147"/>
      <c r="U108" s="147"/>
      <c r="V108" s="147"/>
      <c r="W108" s="68"/>
      <c r="X108" s="147"/>
      <c r="Y108" s="147"/>
      <c r="Z108" s="149"/>
      <c r="AA108" s="147"/>
      <c r="AB108" s="147"/>
      <c r="AC108" s="147"/>
      <c r="AD108" s="147"/>
      <c r="AE108" s="147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226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</row>
    <row r="109" spans="1:7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227"/>
      <c r="L109" s="68"/>
      <c r="M109" s="68"/>
      <c r="N109" s="68"/>
      <c r="O109" s="68"/>
      <c r="P109" s="68"/>
      <c r="Q109" s="68"/>
      <c r="R109" s="229"/>
      <c r="S109" s="230"/>
      <c r="T109" s="147"/>
      <c r="U109" s="147"/>
      <c r="V109" s="147"/>
      <c r="W109" s="68"/>
      <c r="X109" s="147"/>
      <c r="Y109" s="147"/>
      <c r="Z109" s="149"/>
      <c r="AA109" s="147"/>
      <c r="AB109" s="147"/>
      <c r="AC109" s="147"/>
      <c r="AD109" s="147"/>
      <c r="AE109" s="147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226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</row>
    <row r="110" spans="1:76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227"/>
      <c r="L110" s="68"/>
      <c r="M110" s="68"/>
      <c r="N110" s="68"/>
      <c r="O110" s="68"/>
      <c r="P110" s="68"/>
      <c r="Q110" s="68"/>
      <c r="R110" s="229"/>
      <c r="S110" s="230"/>
      <c r="T110" s="147"/>
      <c r="U110" s="147"/>
      <c r="V110" s="147"/>
      <c r="W110" s="68"/>
      <c r="X110" s="147"/>
      <c r="Y110" s="147"/>
      <c r="Z110" s="149"/>
      <c r="AA110" s="147"/>
      <c r="AB110" s="147"/>
      <c r="AC110" s="147"/>
      <c r="AD110" s="147"/>
      <c r="AE110" s="147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226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>
        <v>3</v>
      </c>
      <c r="BD110" s="68">
        <v>4</v>
      </c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</row>
    <row r="111" spans="1:76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227"/>
      <c r="L111" s="68"/>
      <c r="M111" s="68"/>
      <c r="N111" s="68"/>
      <c r="O111" s="68"/>
      <c r="P111" s="68"/>
      <c r="Q111" s="68"/>
      <c r="R111" s="229"/>
      <c r="S111" s="230"/>
      <c r="T111" s="147"/>
      <c r="U111" s="147"/>
      <c r="V111" s="147"/>
      <c r="W111" s="68"/>
      <c r="X111" s="147"/>
      <c r="Y111" s="147"/>
      <c r="Z111" s="149"/>
      <c r="AA111" s="147"/>
      <c r="AB111" s="147"/>
      <c r="AC111" s="147"/>
      <c r="AD111" s="147"/>
      <c r="AE111" s="147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226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</row>
    <row r="112" spans="1:76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227"/>
      <c r="L112" s="68"/>
      <c r="M112" s="68"/>
      <c r="N112" s="68"/>
      <c r="O112" s="68"/>
      <c r="P112" s="68"/>
      <c r="Q112" s="68"/>
      <c r="R112" s="229"/>
      <c r="S112" s="230"/>
      <c r="T112" s="147"/>
      <c r="U112" s="147"/>
      <c r="V112" s="147"/>
      <c r="W112" s="68"/>
      <c r="X112" s="147"/>
      <c r="Y112" s="147"/>
      <c r="Z112" s="149"/>
      <c r="AA112" s="147"/>
      <c r="AB112" s="147"/>
      <c r="AC112" s="147"/>
      <c r="AD112" s="147"/>
      <c r="AE112" s="147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226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</row>
    <row r="113" spans="1:76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227"/>
      <c r="L113" s="68"/>
      <c r="M113" s="68"/>
      <c r="N113" s="68"/>
      <c r="O113" s="68"/>
      <c r="P113" s="68"/>
      <c r="Q113" s="68"/>
      <c r="R113" s="229"/>
      <c r="S113" s="230"/>
      <c r="T113" s="147"/>
      <c r="U113" s="147"/>
      <c r="V113" s="147"/>
      <c r="W113" s="68"/>
      <c r="X113" s="147"/>
      <c r="Y113" s="147"/>
      <c r="Z113" s="149"/>
      <c r="AA113" s="147"/>
      <c r="AB113" s="147"/>
      <c r="AC113" s="147"/>
      <c r="AD113" s="147"/>
      <c r="AE113" s="147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226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</row>
    <row r="114" spans="1:76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227"/>
      <c r="L114" s="68"/>
      <c r="M114" s="68"/>
      <c r="N114" s="68"/>
      <c r="O114" s="68"/>
      <c r="P114" s="68"/>
      <c r="Q114" s="68"/>
      <c r="R114" s="229"/>
      <c r="S114" s="230"/>
      <c r="T114" s="147"/>
      <c r="U114" s="147"/>
      <c r="V114" s="147"/>
      <c r="W114" s="68"/>
      <c r="X114" s="147"/>
      <c r="Y114" s="147"/>
      <c r="Z114" s="149"/>
      <c r="AA114" s="147"/>
      <c r="AB114" s="147"/>
      <c r="AC114" s="147"/>
      <c r="AD114" s="147"/>
      <c r="AE114" s="147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226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</row>
    <row r="115" spans="1:76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227"/>
      <c r="L115" s="68"/>
      <c r="M115" s="68"/>
      <c r="N115" s="68"/>
      <c r="O115" s="68"/>
      <c r="P115" s="68"/>
      <c r="Q115" s="68"/>
      <c r="R115" s="229"/>
      <c r="S115" s="230"/>
      <c r="T115" s="147"/>
      <c r="U115" s="147"/>
      <c r="V115" s="147"/>
      <c r="W115" s="68"/>
      <c r="X115" s="147"/>
      <c r="Y115" s="147"/>
      <c r="Z115" s="149"/>
      <c r="AA115" s="147"/>
      <c r="AB115" s="147"/>
      <c r="AC115" s="147"/>
      <c r="AD115" s="147"/>
      <c r="AE115" s="147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226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</row>
    <row r="116" spans="1:76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227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147"/>
      <c r="W116" s="68"/>
      <c r="X116" s="147"/>
      <c r="Y116" s="147"/>
      <c r="Z116" s="149"/>
      <c r="AA116" s="147"/>
      <c r="AB116" s="147"/>
      <c r="AC116" s="147"/>
      <c r="AD116" s="147"/>
      <c r="AE116" s="147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226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</row>
    <row r="117" spans="1:76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227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147"/>
      <c r="W117" s="68"/>
      <c r="X117" s="147"/>
      <c r="Y117" s="147"/>
      <c r="Z117" s="149"/>
      <c r="AA117" s="147"/>
      <c r="AB117" s="147"/>
      <c r="AC117" s="147"/>
      <c r="AD117" s="147"/>
      <c r="AE117" s="147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226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</row>
    <row r="118" spans="1:76" x14ac:dyDescent="0.2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227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147"/>
      <c r="W118" s="68"/>
      <c r="X118" s="147"/>
      <c r="Y118" s="147"/>
      <c r="Z118" s="149"/>
      <c r="AA118" s="147"/>
      <c r="AB118" s="147"/>
      <c r="AC118" s="147"/>
      <c r="AD118" s="147"/>
      <c r="AE118" s="147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226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</row>
    <row r="119" spans="1:76" x14ac:dyDescent="0.2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227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147"/>
      <c r="W119" s="68"/>
      <c r="X119" s="147"/>
      <c r="Y119" s="147"/>
      <c r="Z119" s="149"/>
      <c r="AA119" s="147"/>
      <c r="AB119" s="147"/>
      <c r="AC119" s="147"/>
      <c r="AD119" s="147"/>
      <c r="AE119" s="147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226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 t="s">
        <v>141</v>
      </c>
      <c r="BD119" s="68">
        <v>-0.5</v>
      </c>
      <c r="BE119" s="68"/>
      <c r="BF119" s="68" t="s">
        <v>142</v>
      </c>
      <c r="BG119" s="68">
        <v>4.5</v>
      </c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</row>
    <row r="120" spans="1:76" ht="15.75" thickBot="1" x14ac:dyDescent="0.3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227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147"/>
      <c r="W120" s="68"/>
      <c r="X120" s="147"/>
      <c r="Y120" s="147"/>
      <c r="Z120" s="149"/>
      <c r="AA120" s="147"/>
      <c r="AB120" s="147"/>
      <c r="AC120" s="147"/>
      <c r="AD120" s="147"/>
      <c r="AE120" s="147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226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</row>
    <row r="121" spans="1:76" ht="15.75" thickBot="1" x14ac:dyDescent="0.3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227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147"/>
      <c r="W121" s="68"/>
      <c r="X121" s="147"/>
      <c r="Y121" s="147"/>
      <c r="Z121" s="149"/>
      <c r="AA121" s="147"/>
      <c r="AB121" s="147"/>
      <c r="AC121" s="147"/>
      <c r="AD121" s="147"/>
      <c r="AE121" s="147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226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231" t="s">
        <v>143</v>
      </c>
      <c r="BD121" s="232" t="s">
        <v>144</v>
      </c>
      <c r="BE121" s="231" t="s">
        <v>145</v>
      </c>
      <c r="BF121" s="232" t="s">
        <v>146</v>
      </c>
      <c r="BG121" s="233" t="s">
        <v>105</v>
      </c>
      <c r="BH121" s="233" t="s">
        <v>106</v>
      </c>
      <c r="BI121" s="233" t="s">
        <v>106</v>
      </c>
      <c r="BJ121" s="231" t="s">
        <v>147</v>
      </c>
      <c r="BK121" s="232" t="s">
        <v>148</v>
      </c>
      <c r="BL121" s="234" t="s">
        <v>111</v>
      </c>
      <c r="BM121" s="235" t="s">
        <v>112</v>
      </c>
      <c r="BN121" s="236" t="s">
        <v>113</v>
      </c>
      <c r="BO121" s="237" t="s">
        <v>114</v>
      </c>
      <c r="BP121" s="237" t="s">
        <v>115</v>
      </c>
      <c r="BQ121" s="237" t="s">
        <v>116</v>
      </c>
      <c r="BR121" s="68"/>
      <c r="BS121" s="68"/>
      <c r="BT121" s="68"/>
      <c r="BU121" s="68"/>
      <c r="BV121" s="68"/>
      <c r="BW121" s="68"/>
      <c r="BX121" s="68"/>
    </row>
    <row r="122" spans="1:76" ht="15.75" thickBot="1" x14ac:dyDescent="0.3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227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147"/>
      <c r="W122" s="68"/>
      <c r="X122" s="147"/>
      <c r="Y122" s="147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226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238">
        <v>1</v>
      </c>
      <c r="BC122" s="239">
        <f ca="1">IF(ISNUMBER(C4),INDIRECT("Knoten!C" &amp;C4+ 2)-$BD$119,0)</f>
        <v>-11.5</v>
      </c>
      <c r="BD122" s="240">
        <f ca="1">IF(ISNUMBER(D4),INDIRECT("Knoten!"&amp;ADDRESS(D4+2,3))-$BD$119,0)</f>
        <v>-11.5</v>
      </c>
      <c r="BE122" s="241">
        <f t="shared" ref="BE122:BF161" ca="1" si="0">IF(ISNUMBER(C4),INDIRECT("Knoten!"&amp;ADDRESS(C4+2,4))-$BG$119,0)</f>
        <v>4.5</v>
      </c>
      <c r="BF122" s="240">
        <f t="shared" ca="1" si="0"/>
        <v>-1.5</v>
      </c>
      <c r="BG122" s="242">
        <f t="shared" ref="BG122:BG161" ca="1" si="1">IF(ISNUMBER(C4),SQRT((BD122-BC122)^2+(BF122-BE122)^2),"")</f>
        <v>6</v>
      </c>
      <c r="BH122" s="242">
        <f t="shared" ref="BH122:BI161" ca="1" si="2">IF(ISNUMBER(BG122),IF(BJ122&gt;=0,ACOS(BK122),-ACOS(BK122))*180/PI(),"")</f>
        <v>90</v>
      </c>
      <c r="BI122" s="242">
        <f t="shared" ca="1" si="2"/>
        <v>90</v>
      </c>
      <c r="BJ122" s="241">
        <f ca="1">IF(ISNUMBER(BG122),-(BF122-BE122)/BG122,0)</f>
        <v>1</v>
      </c>
      <c r="BK122" s="240">
        <f t="shared" ref="BK122:BK136" ca="1" si="3">IF(ISNUMBER(BG122),(BD122-BC122)/BG122,"")</f>
        <v>0</v>
      </c>
      <c r="BL122" s="243">
        <f t="shared" ref="BL122:BL161" ca="1" si="4">L4+(N4*BK122-O4*BJ122)</f>
        <v>0</v>
      </c>
      <c r="BM122" s="244">
        <f t="shared" ref="BM122:BM161" ca="1" si="5">M4+(N4*BJ122+O4*BK122)</f>
        <v>0</v>
      </c>
      <c r="BN122" s="241">
        <f t="shared" ref="BN122:BN161" ca="1" si="6">P4+(T4*BK122-V4*BJ122)</f>
        <v>0</v>
      </c>
      <c r="BO122" s="245">
        <f t="shared" ref="BO122:BO161" ca="1" si="7">Q4+(U4*BK122-W4*BJ122)</f>
        <v>0</v>
      </c>
      <c r="BP122" s="245">
        <f t="shared" ref="BP122:BP161" ca="1" si="8">R4+(T4*BJ122+V4*BK122)</f>
        <v>0</v>
      </c>
      <c r="BQ122" s="245">
        <f t="shared" ref="BQ122:BQ161" ca="1" si="9">S4+(U4*BJ122+W4*BK122)</f>
        <v>0</v>
      </c>
      <c r="BR122" s="68"/>
      <c r="BS122" s="68"/>
      <c r="BT122" s="68"/>
      <c r="BU122" s="68"/>
      <c r="BV122" s="68"/>
      <c r="BW122" s="68"/>
      <c r="BX122" s="68"/>
    </row>
    <row r="123" spans="1:76" ht="15.75" thickBot="1" x14ac:dyDescent="0.3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227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226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238">
        <v>2</v>
      </c>
      <c r="BC123" s="239">
        <f t="shared" ref="BC123:BC161" ca="1" si="10">IF(ISNUMBER(C5),INDIRECT("Knoten!C" &amp;C5+ 2)-$BD$119,0)</f>
        <v>-8.5</v>
      </c>
      <c r="BD123" s="240">
        <f t="shared" ref="BD123:BD128" ca="1" si="11">IF(ISNUMBER(D5),INDIRECT("Knoten!"&amp;ADDRESS(D5+2,3))-$BD$119,0)</f>
        <v>-8.5</v>
      </c>
      <c r="BE123" s="241">
        <f t="shared" ca="1" si="0"/>
        <v>-4.5</v>
      </c>
      <c r="BF123" s="240">
        <f t="shared" ca="1" si="0"/>
        <v>4.5</v>
      </c>
      <c r="BG123" s="242">
        <f t="shared" ca="1" si="1"/>
        <v>9</v>
      </c>
      <c r="BH123" s="242">
        <f t="shared" ca="1" si="2"/>
        <v>-90</v>
      </c>
      <c r="BI123" s="242">
        <f t="shared" ca="1" si="2"/>
        <v>90</v>
      </c>
      <c r="BJ123" s="241">
        <f ca="1">IF(ISNUMBER(BG123),-(BF123-BE123)/BG123,0)</f>
        <v>-1</v>
      </c>
      <c r="BK123" s="240">
        <f t="shared" ca="1" si="3"/>
        <v>0</v>
      </c>
      <c r="BL123" s="243">
        <f t="shared" ca="1" si="4"/>
        <v>0</v>
      </c>
      <c r="BM123" s="244">
        <f t="shared" ca="1" si="5"/>
        <v>0</v>
      </c>
      <c r="BN123" s="241">
        <f t="shared" ca="1" si="6"/>
        <v>0</v>
      </c>
      <c r="BO123" s="245">
        <f t="shared" ca="1" si="7"/>
        <v>0</v>
      </c>
      <c r="BP123" s="245">
        <f t="shared" ca="1" si="8"/>
        <v>0</v>
      </c>
      <c r="BQ123" s="245">
        <f t="shared" ca="1" si="9"/>
        <v>0</v>
      </c>
      <c r="BR123" s="68"/>
      <c r="BS123" s="68"/>
      <c r="BT123" s="68"/>
      <c r="BU123" s="68"/>
      <c r="BV123" s="68"/>
      <c r="BW123" s="68"/>
      <c r="BX123" s="68"/>
    </row>
    <row r="124" spans="1:76" ht="15.75" thickBot="1" x14ac:dyDescent="0.3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227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226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238">
        <v>3</v>
      </c>
      <c r="BC124" s="239">
        <f t="shared" ca="1" si="10"/>
        <v>-11.5</v>
      </c>
      <c r="BD124" s="240">
        <f t="shared" ca="1" si="11"/>
        <v>-8.5</v>
      </c>
      <c r="BE124" s="241">
        <f t="shared" ca="1" si="0"/>
        <v>-1.5</v>
      </c>
      <c r="BF124" s="240">
        <f t="shared" ca="1" si="0"/>
        <v>-4.5</v>
      </c>
      <c r="BG124" s="242">
        <f t="shared" ca="1" si="1"/>
        <v>4.2426406871192848</v>
      </c>
      <c r="BH124" s="242">
        <f t="shared" ca="1" si="2"/>
        <v>44.999999999999993</v>
      </c>
      <c r="BI124" s="242">
        <f t="shared" ca="1" si="2"/>
        <v>90</v>
      </c>
      <c r="BJ124" s="241">
        <f t="shared" ref="BJ124:BJ161" ca="1" si="12">IF(ISNUMBER(BG124),-(BF124-BE124)/BG124,0)</f>
        <v>0.70710678118654757</v>
      </c>
      <c r="BK124" s="240">
        <f t="shared" ca="1" si="3"/>
        <v>0.70710678118654757</v>
      </c>
      <c r="BL124" s="243">
        <f t="shared" ca="1" si="4"/>
        <v>0</v>
      </c>
      <c r="BM124" s="244">
        <f t="shared" ca="1" si="5"/>
        <v>0</v>
      </c>
      <c r="BN124" s="241">
        <f t="shared" ca="1" si="6"/>
        <v>0</v>
      </c>
      <c r="BO124" s="245">
        <f t="shared" ca="1" si="7"/>
        <v>0</v>
      </c>
      <c r="BP124" s="245">
        <f t="shared" ca="1" si="8"/>
        <v>0</v>
      </c>
      <c r="BQ124" s="245">
        <f t="shared" ca="1" si="9"/>
        <v>0</v>
      </c>
      <c r="BR124" s="68"/>
      <c r="BS124" s="68"/>
      <c r="BT124" s="68"/>
      <c r="BU124" s="68"/>
      <c r="BV124" s="68"/>
      <c r="BW124" s="68"/>
      <c r="BX124" s="68"/>
    </row>
    <row r="125" spans="1:76" ht="15.75" thickBot="1" x14ac:dyDescent="0.3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227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226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238">
        <v>4</v>
      </c>
      <c r="BC125" s="239">
        <f t="shared" ca="1" si="10"/>
        <v>-8.5</v>
      </c>
      <c r="BD125" s="240">
        <f t="shared" ca="1" si="11"/>
        <v>-14.5</v>
      </c>
      <c r="BE125" s="241">
        <f t="shared" ca="1" si="0"/>
        <v>-4.5</v>
      </c>
      <c r="BF125" s="240">
        <f t="shared" ca="1" si="0"/>
        <v>-4.5</v>
      </c>
      <c r="BG125" s="242">
        <f t="shared" ca="1" si="1"/>
        <v>6</v>
      </c>
      <c r="BH125" s="242">
        <f t="shared" ca="1" si="2"/>
        <v>180</v>
      </c>
      <c r="BI125" s="242">
        <f t="shared" ca="1" si="2"/>
        <v>-90</v>
      </c>
      <c r="BJ125" s="241">
        <f t="shared" ca="1" si="12"/>
        <v>0</v>
      </c>
      <c r="BK125" s="240">
        <f t="shared" ca="1" si="3"/>
        <v>-1</v>
      </c>
      <c r="BL125" s="243">
        <f t="shared" ca="1" si="4"/>
        <v>0</v>
      </c>
      <c r="BM125" s="244">
        <f t="shared" ca="1" si="5"/>
        <v>0</v>
      </c>
      <c r="BN125" s="241">
        <f t="shared" ca="1" si="6"/>
        <v>0</v>
      </c>
      <c r="BO125" s="245">
        <f t="shared" ca="1" si="7"/>
        <v>0</v>
      </c>
      <c r="BP125" s="245">
        <f t="shared" ca="1" si="8"/>
        <v>0</v>
      </c>
      <c r="BQ125" s="245">
        <f t="shared" ca="1" si="9"/>
        <v>0</v>
      </c>
      <c r="BR125" s="68"/>
      <c r="BS125" s="68"/>
      <c r="BT125" s="68"/>
      <c r="BU125" s="68"/>
      <c r="BV125" s="68"/>
      <c r="BW125" s="68"/>
      <c r="BX125" s="68"/>
    </row>
    <row r="126" spans="1:76" ht="15.75" thickBot="1" x14ac:dyDescent="0.3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227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226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238">
        <v>5</v>
      </c>
      <c r="BC126" s="239">
        <f t="shared" ca="1" si="10"/>
        <v>-14.5</v>
      </c>
      <c r="BD126" s="240">
        <f t="shared" ca="1" si="11"/>
        <v>-11.5</v>
      </c>
      <c r="BE126" s="241">
        <f t="shared" ca="1" si="0"/>
        <v>-4.5</v>
      </c>
      <c r="BF126" s="240">
        <f t="shared" ca="1" si="0"/>
        <v>-1.5</v>
      </c>
      <c r="BG126" s="242">
        <f t="shared" ca="1" si="1"/>
        <v>4.2426406871192848</v>
      </c>
      <c r="BH126" s="242">
        <f t="shared" ca="1" si="2"/>
        <v>-44.999999999999993</v>
      </c>
      <c r="BI126" s="242">
        <f t="shared" ca="1" si="2"/>
        <v>90</v>
      </c>
      <c r="BJ126" s="241">
        <f t="shared" ca="1" si="12"/>
        <v>-0.70710678118654757</v>
      </c>
      <c r="BK126" s="240">
        <f t="shared" ca="1" si="3"/>
        <v>0.70710678118654757</v>
      </c>
      <c r="BL126" s="243">
        <f t="shared" ca="1" si="4"/>
        <v>0</v>
      </c>
      <c r="BM126" s="244">
        <f t="shared" ca="1" si="5"/>
        <v>0</v>
      </c>
      <c r="BN126" s="241">
        <f t="shared" ca="1" si="6"/>
        <v>0</v>
      </c>
      <c r="BO126" s="245">
        <f t="shared" ca="1" si="7"/>
        <v>0</v>
      </c>
      <c r="BP126" s="245">
        <f t="shared" ca="1" si="8"/>
        <v>0</v>
      </c>
      <c r="BQ126" s="245">
        <f t="shared" ca="1" si="9"/>
        <v>0</v>
      </c>
      <c r="BR126" s="68"/>
      <c r="BS126" s="68"/>
      <c r="BT126" s="68"/>
      <c r="BU126" s="68"/>
      <c r="BV126" s="68"/>
      <c r="BW126" s="68"/>
      <c r="BX126" s="68"/>
    </row>
    <row r="127" spans="1:76" ht="15.75" thickBot="1" x14ac:dyDescent="0.3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227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226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238">
        <v>6</v>
      </c>
      <c r="BC127" s="239">
        <f t="shared" ca="1" si="10"/>
        <v>6.5</v>
      </c>
      <c r="BD127" s="240">
        <f t="shared" ca="1" si="11"/>
        <v>8.5</v>
      </c>
      <c r="BE127" s="241">
        <f t="shared" ca="1" si="0"/>
        <v>4.5</v>
      </c>
      <c r="BF127" s="240">
        <f t="shared" ca="1" si="0"/>
        <v>1.5</v>
      </c>
      <c r="BG127" s="242">
        <f t="shared" ca="1" si="1"/>
        <v>3.6055512754639891</v>
      </c>
      <c r="BH127" s="242">
        <f t="shared" ca="1" si="2"/>
        <v>56.309932474020215</v>
      </c>
      <c r="BI127" s="242">
        <f t="shared" ca="1" si="2"/>
        <v>90</v>
      </c>
      <c r="BJ127" s="241">
        <f t="shared" ca="1" si="12"/>
        <v>0.83205029433784372</v>
      </c>
      <c r="BK127" s="240">
        <f t="shared" ca="1" si="3"/>
        <v>0.55470019622522915</v>
      </c>
      <c r="BL127" s="243">
        <f t="shared" ca="1" si="4"/>
        <v>0</v>
      </c>
      <c r="BM127" s="244">
        <f t="shared" ca="1" si="5"/>
        <v>0</v>
      </c>
      <c r="BN127" s="241">
        <f t="shared" ca="1" si="6"/>
        <v>0</v>
      </c>
      <c r="BO127" s="245">
        <f t="shared" ca="1" si="7"/>
        <v>0</v>
      </c>
      <c r="BP127" s="245">
        <f t="shared" ca="1" si="8"/>
        <v>0</v>
      </c>
      <c r="BQ127" s="245">
        <f t="shared" ca="1" si="9"/>
        <v>0</v>
      </c>
      <c r="BR127" s="68"/>
      <c r="BS127" s="68"/>
      <c r="BT127" s="68"/>
      <c r="BU127" s="68"/>
      <c r="BV127" s="68"/>
      <c r="BW127" s="68"/>
      <c r="BX127" s="68"/>
    </row>
    <row r="128" spans="1:76" ht="15.75" thickBot="1" x14ac:dyDescent="0.3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227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226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238">
        <v>7</v>
      </c>
      <c r="BC128" s="239">
        <f t="shared" ca="1" si="10"/>
        <v>8.5</v>
      </c>
      <c r="BD128" s="240">
        <f t="shared" ca="1" si="11"/>
        <v>12.5</v>
      </c>
      <c r="BE128" s="241">
        <f t="shared" ca="1" si="0"/>
        <v>1.5</v>
      </c>
      <c r="BF128" s="240">
        <f t="shared" ca="1" si="0"/>
        <v>1.5</v>
      </c>
      <c r="BG128" s="242">
        <f t="shared" ca="1" si="1"/>
        <v>4</v>
      </c>
      <c r="BH128" s="242">
        <f t="shared" ca="1" si="2"/>
        <v>0</v>
      </c>
      <c r="BI128" s="242">
        <f t="shared" ca="1" si="2"/>
        <v>90</v>
      </c>
      <c r="BJ128" s="241">
        <f t="shared" ca="1" si="12"/>
        <v>0</v>
      </c>
      <c r="BK128" s="240">
        <f t="shared" ca="1" si="3"/>
        <v>1</v>
      </c>
      <c r="BL128" s="243">
        <f t="shared" ca="1" si="4"/>
        <v>0</v>
      </c>
      <c r="BM128" s="244">
        <f t="shared" ca="1" si="5"/>
        <v>0</v>
      </c>
      <c r="BN128" s="241">
        <f t="shared" ca="1" si="6"/>
        <v>0</v>
      </c>
      <c r="BO128" s="245">
        <f t="shared" ca="1" si="7"/>
        <v>0</v>
      </c>
      <c r="BP128" s="245">
        <f t="shared" ca="1" si="8"/>
        <v>0</v>
      </c>
      <c r="BQ128" s="245">
        <f t="shared" ca="1" si="9"/>
        <v>0</v>
      </c>
      <c r="BR128" s="68"/>
      <c r="BS128" s="68"/>
      <c r="BT128" s="68"/>
      <c r="BU128" s="68"/>
      <c r="BV128" s="68"/>
      <c r="BW128" s="68"/>
      <c r="BX128" s="68"/>
    </row>
    <row r="129" spans="1:76" ht="15.75" thickBot="1" x14ac:dyDescent="0.3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227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226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238">
        <v>8</v>
      </c>
      <c r="BC129" s="239">
        <f t="shared" ca="1" si="10"/>
        <v>12.5</v>
      </c>
      <c r="BD129" s="240">
        <v>14.5</v>
      </c>
      <c r="BE129" s="241">
        <f t="shared" ca="1" si="0"/>
        <v>1.5</v>
      </c>
      <c r="BF129" s="240">
        <f t="shared" ca="1" si="0"/>
        <v>4.5</v>
      </c>
      <c r="BG129" s="242">
        <f t="shared" ca="1" si="1"/>
        <v>3.6055512754639891</v>
      </c>
      <c r="BH129" s="242">
        <f t="shared" ca="1" si="2"/>
        <v>-56.309932474020215</v>
      </c>
      <c r="BI129" s="242">
        <f t="shared" ca="1" si="2"/>
        <v>90</v>
      </c>
      <c r="BJ129" s="241">
        <f t="shared" ca="1" si="12"/>
        <v>-0.83205029433784372</v>
      </c>
      <c r="BK129" s="240">
        <f t="shared" ca="1" si="3"/>
        <v>0.55470019622522915</v>
      </c>
      <c r="BL129" s="243">
        <f t="shared" ca="1" si="4"/>
        <v>0</v>
      </c>
      <c r="BM129" s="244">
        <f t="shared" ca="1" si="5"/>
        <v>0</v>
      </c>
      <c r="BN129" s="241">
        <f t="shared" ca="1" si="6"/>
        <v>0</v>
      </c>
      <c r="BO129" s="245">
        <f t="shared" ca="1" si="7"/>
        <v>0</v>
      </c>
      <c r="BP129" s="245">
        <f t="shared" ca="1" si="8"/>
        <v>0</v>
      </c>
      <c r="BQ129" s="245">
        <f t="shared" ca="1" si="9"/>
        <v>0</v>
      </c>
      <c r="BR129" s="68"/>
      <c r="BS129" s="68"/>
      <c r="BT129" s="68"/>
      <c r="BU129" s="68"/>
      <c r="BV129" s="68"/>
      <c r="BW129" s="68"/>
      <c r="BX129" s="68"/>
    </row>
    <row r="130" spans="1:76" ht="15.75" thickBot="1" x14ac:dyDescent="0.3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227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226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238">
        <v>9</v>
      </c>
      <c r="BC130" s="239">
        <f t="shared" ca="1" si="10"/>
        <v>6.5</v>
      </c>
      <c r="BD130" s="240">
        <v>14.5</v>
      </c>
      <c r="BE130" s="241">
        <f t="shared" ca="1" si="0"/>
        <v>4.5</v>
      </c>
      <c r="BF130" s="240">
        <f t="shared" ca="1" si="0"/>
        <v>4.5</v>
      </c>
      <c r="BG130" s="242">
        <f t="shared" ca="1" si="1"/>
        <v>8</v>
      </c>
      <c r="BH130" s="242">
        <f t="shared" ca="1" si="2"/>
        <v>0</v>
      </c>
      <c r="BI130" s="242">
        <f t="shared" ca="1" si="2"/>
        <v>90</v>
      </c>
      <c r="BJ130" s="241">
        <f t="shared" ca="1" si="12"/>
        <v>0</v>
      </c>
      <c r="BK130" s="240">
        <f t="shared" ca="1" si="3"/>
        <v>1</v>
      </c>
      <c r="BL130" s="243">
        <f t="shared" ca="1" si="4"/>
        <v>0</v>
      </c>
      <c r="BM130" s="244">
        <f t="shared" ca="1" si="5"/>
        <v>0</v>
      </c>
      <c r="BN130" s="241">
        <f t="shared" ca="1" si="6"/>
        <v>0</v>
      </c>
      <c r="BO130" s="245">
        <f t="shared" ca="1" si="7"/>
        <v>0</v>
      </c>
      <c r="BP130" s="245">
        <f t="shared" ca="1" si="8"/>
        <v>0</v>
      </c>
      <c r="BQ130" s="245">
        <f t="shared" ca="1" si="9"/>
        <v>0</v>
      </c>
      <c r="BR130" s="68"/>
      <c r="BS130" s="68"/>
      <c r="BT130" s="68"/>
      <c r="BU130" s="68"/>
      <c r="BV130" s="68"/>
      <c r="BW130" s="68"/>
      <c r="BX130" s="68"/>
    </row>
    <row r="131" spans="1:76" ht="15.75" thickBot="1" x14ac:dyDescent="0.3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227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226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238">
        <v>10</v>
      </c>
      <c r="BC131" s="239">
        <f t="shared" ca="1" si="10"/>
        <v>8.5</v>
      </c>
      <c r="BD131" s="240">
        <v>8.5</v>
      </c>
      <c r="BE131" s="241">
        <f t="shared" ca="1" si="0"/>
        <v>1.5</v>
      </c>
      <c r="BF131" s="240">
        <f t="shared" ca="1" si="0"/>
        <v>-5</v>
      </c>
      <c r="BG131" s="242">
        <f t="shared" ca="1" si="1"/>
        <v>6.5</v>
      </c>
      <c r="BH131" s="242">
        <f t="shared" ca="1" si="2"/>
        <v>90</v>
      </c>
      <c r="BI131" s="242">
        <f t="shared" ca="1" si="2"/>
        <v>90</v>
      </c>
      <c r="BJ131" s="241">
        <f t="shared" ca="1" si="12"/>
        <v>1</v>
      </c>
      <c r="BK131" s="240">
        <f t="shared" ca="1" si="3"/>
        <v>0</v>
      </c>
      <c r="BL131" s="243">
        <f t="shared" ca="1" si="4"/>
        <v>0</v>
      </c>
      <c r="BM131" s="244">
        <f t="shared" ca="1" si="5"/>
        <v>0</v>
      </c>
      <c r="BN131" s="241">
        <f t="shared" ca="1" si="6"/>
        <v>0</v>
      </c>
      <c r="BO131" s="245">
        <f t="shared" ca="1" si="7"/>
        <v>0</v>
      </c>
      <c r="BP131" s="245">
        <f t="shared" ca="1" si="8"/>
        <v>0</v>
      </c>
      <c r="BQ131" s="245">
        <f t="shared" ca="1" si="9"/>
        <v>0</v>
      </c>
      <c r="BR131" s="68"/>
      <c r="BS131" s="68"/>
      <c r="BT131" s="68"/>
      <c r="BU131" s="68"/>
      <c r="BV131" s="68"/>
      <c r="BW131" s="68"/>
      <c r="BX131" s="68"/>
    </row>
    <row r="132" spans="1:76" ht="15.75" thickBot="1" x14ac:dyDescent="0.3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227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226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238">
        <v>11</v>
      </c>
      <c r="BC132" s="239">
        <f t="shared" ca="1" si="10"/>
        <v>12.5</v>
      </c>
      <c r="BD132" s="240">
        <v>12.5</v>
      </c>
      <c r="BE132" s="241">
        <f t="shared" ca="1" si="0"/>
        <v>1.5</v>
      </c>
      <c r="BF132" s="240">
        <f t="shared" ca="1" si="0"/>
        <v>-5</v>
      </c>
      <c r="BG132" s="242">
        <f t="shared" ca="1" si="1"/>
        <v>6.5</v>
      </c>
      <c r="BH132" s="242">
        <f t="shared" ca="1" si="2"/>
        <v>90</v>
      </c>
      <c r="BI132" s="242">
        <f t="shared" ca="1" si="2"/>
        <v>90</v>
      </c>
      <c r="BJ132" s="241">
        <f t="shared" ca="1" si="12"/>
        <v>1</v>
      </c>
      <c r="BK132" s="240">
        <f t="shared" ca="1" si="3"/>
        <v>0</v>
      </c>
      <c r="BL132" s="243">
        <f t="shared" ca="1" si="4"/>
        <v>0</v>
      </c>
      <c r="BM132" s="244">
        <f t="shared" ca="1" si="5"/>
        <v>0</v>
      </c>
      <c r="BN132" s="241">
        <f t="shared" ca="1" si="6"/>
        <v>0</v>
      </c>
      <c r="BO132" s="245">
        <f t="shared" ca="1" si="7"/>
        <v>0</v>
      </c>
      <c r="BP132" s="245">
        <f t="shared" ca="1" si="8"/>
        <v>0</v>
      </c>
      <c r="BQ132" s="245">
        <f t="shared" ca="1" si="9"/>
        <v>0</v>
      </c>
      <c r="BR132" s="68"/>
      <c r="BS132" s="68"/>
      <c r="BT132" s="68"/>
      <c r="BU132" s="68"/>
      <c r="BV132" s="68"/>
      <c r="BW132" s="68"/>
      <c r="BX132" s="68"/>
    </row>
    <row r="133" spans="1:76" ht="15.75" thickBot="1" x14ac:dyDescent="0.3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227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226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238">
        <v>12</v>
      </c>
      <c r="BC133" s="239">
        <f t="shared" ca="1" si="10"/>
        <v>-5.5</v>
      </c>
      <c r="BD133" s="240">
        <v>0.5</v>
      </c>
      <c r="BE133" s="241">
        <f t="shared" ca="1" si="0"/>
        <v>-4.5</v>
      </c>
      <c r="BF133" s="240">
        <f t="shared" ca="1" si="0"/>
        <v>-4.5</v>
      </c>
      <c r="BG133" s="242">
        <f t="shared" ca="1" si="1"/>
        <v>6</v>
      </c>
      <c r="BH133" s="242">
        <f t="shared" ca="1" si="2"/>
        <v>0</v>
      </c>
      <c r="BI133" s="242">
        <f t="shared" ca="1" si="2"/>
        <v>90</v>
      </c>
      <c r="BJ133" s="241">
        <f t="shared" ca="1" si="12"/>
        <v>0</v>
      </c>
      <c r="BK133" s="240">
        <f t="shared" ca="1" si="3"/>
        <v>1</v>
      </c>
      <c r="BL133" s="243">
        <f t="shared" ca="1" si="4"/>
        <v>0</v>
      </c>
      <c r="BM133" s="244">
        <f t="shared" ca="1" si="5"/>
        <v>0</v>
      </c>
      <c r="BN133" s="241">
        <f t="shared" ca="1" si="6"/>
        <v>0</v>
      </c>
      <c r="BO133" s="245">
        <f t="shared" ca="1" si="7"/>
        <v>0</v>
      </c>
      <c r="BP133" s="245">
        <f t="shared" ca="1" si="8"/>
        <v>0</v>
      </c>
      <c r="BQ133" s="245">
        <f t="shared" ca="1" si="9"/>
        <v>0</v>
      </c>
      <c r="BR133" s="68"/>
      <c r="BS133" s="68"/>
      <c r="BT133" s="68"/>
      <c r="BU133" s="68"/>
      <c r="BV133" s="68"/>
      <c r="BW133" s="68"/>
      <c r="BX133" s="68"/>
    </row>
    <row r="134" spans="1:76" ht="15.75" thickBot="1" x14ac:dyDescent="0.3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227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226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238">
        <v>13</v>
      </c>
      <c r="BC134" s="239">
        <f t="shared" ca="1" si="10"/>
        <v>-5.5</v>
      </c>
      <c r="BD134" s="240">
        <v>-2.5</v>
      </c>
      <c r="BE134" s="241">
        <f t="shared" ca="1" si="0"/>
        <v>-1.5</v>
      </c>
      <c r="BF134" s="240">
        <f t="shared" ca="1" si="0"/>
        <v>-1.5</v>
      </c>
      <c r="BG134" s="242">
        <f t="shared" ca="1" si="1"/>
        <v>3</v>
      </c>
      <c r="BH134" s="242">
        <f t="shared" ca="1" si="2"/>
        <v>0</v>
      </c>
      <c r="BI134" s="242">
        <f t="shared" ca="1" si="2"/>
        <v>90</v>
      </c>
      <c r="BJ134" s="241">
        <f t="shared" ca="1" si="12"/>
        <v>0</v>
      </c>
      <c r="BK134" s="240">
        <f t="shared" ca="1" si="3"/>
        <v>1</v>
      </c>
      <c r="BL134" s="243">
        <f t="shared" ca="1" si="4"/>
        <v>0</v>
      </c>
      <c r="BM134" s="244">
        <f t="shared" ca="1" si="5"/>
        <v>0</v>
      </c>
      <c r="BN134" s="241">
        <f t="shared" ca="1" si="6"/>
        <v>0</v>
      </c>
      <c r="BO134" s="245">
        <f t="shared" ca="1" si="7"/>
        <v>0</v>
      </c>
      <c r="BP134" s="245">
        <f t="shared" ca="1" si="8"/>
        <v>0</v>
      </c>
      <c r="BQ134" s="245">
        <f t="shared" ca="1" si="9"/>
        <v>0</v>
      </c>
      <c r="BR134" s="68"/>
      <c r="BS134" s="68"/>
      <c r="BT134" s="68"/>
      <c r="BU134" s="68"/>
      <c r="BV134" s="68"/>
      <c r="BW134" s="68"/>
      <c r="BX134" s="68"/>
    </row>
    <row r="135" spans="1:76" ht="15.75" thickBot="1" x14ac:dyDescent="0.3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227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226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238">
        <v>14</v>
      </c>
      <c r="BC135" s="239">
        <f t="shared" ca="1" si="10"/>
        <v>-2.5</v>
      </c>
      <c r="BD135" s="240">
        <v>-2.5</v>
      </c>
      <c r="BE135" s="241">
        <f t="shared" ca="1" si="0"/>
        <v>-1.5</v>
      </c>
      <c r="BF135" s="240">
        <f t="shared" ca="1" si="0"/>
        <v>1.5</v>
      </c>
      <c r="BG135" s="242">
        <f t="shared" ca="1" si="1"/>
        <v>3</v>
      </c>
      <c r="BH135" s="242">
        <f t="shared" ca="1" si="2"/>
        <v>-90</v>
      </c>
      <c r="BI135" s="242">
        <f t="shared" ca="1" si="2"/>
        <v>90</v>
      </c>
      <c r="BJ135" s="241">
        <f t="shared" ca="1" si="12"/>
        <v>-1</v>
      </c>
      <c r="BK135" s="240">
        <f t="shared" ca="1" si="3"/>
        <v>0</v>
      </c>
      <c r="BL135" s="243">
        <f t="shared" ca="1" si="4"/>
        <v>0</v>
      </c>
      <c r="BM135" s="244">
        <f t="shared" ca="1" si="5"/>
        <v>0</v>
      </c>
      <c r="BN135" s="241">
        <f t="shared" ca="1" si="6"/>
        <v>0</v>
      </c>
      <c r="BO135" s="245">
        <f t="shared" ca="1" si="7"/>
        <v>0</v>
      </c>
      <c r="BP135" s="245">
        <f t="shared" ca="1" si="8"/>
        <v>0</v>
      </c>
      <c r="BQ135" s="245">
        <f t="shared" ca="1" si="9"/>
        <v>0</v>
      </c>
      <c r="BR135" s="68"/>
      <c r="BS135" s="68"/>
      <c r="BT135" s="68"/>
      <c r="BU135" s="68"/>
      <c r="BV135" s="68"/>
      <c r="BW135" s="68"/>
      <c r="BX135" s="68"/>
    </row>
    <row r="136" spans="1:76" ht="15.75" thickBot="1" x14ac:dyDescent="0.3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227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226"/>
      <c r="AR136" s="68"/>
      <c r="AS136" s="68"/>
      <c r="AT136" s="68"/>
      <c r="AU136" s="68"/>
      <c r="AV136" s="68"/>
      <c r="AW136" s="68"/>
      <c r="AX136" s="68"/>
      <c r="AY136" s="68"/>
      <c r="AZ136" s="68"/>
      <c r="BA136" s="68"/>
      <c r="BB136" s="238">
        <v>15</v>
      </c>
      <c r="BC136" s="239">
        <f t="shared" ca="1" si="10"/>
        <v>-2.5</v>
      </c>
      <c r="BD136" s="240">
        <v>0.5</v>
      </c>
      <c r="BE136" s="241">
        <f t="shared" ca="1" si="0"/>
        <v>1.5</v>
      </c>
      <c r="BF136" s="240">
        <f t="shared" ca="1" si="0"/>
        <v>4.5</v>
      </c>
      <c r="BG136" s="242">
        <f t="shared" ca="1" si="1"/>
        <v>4.2426406871192848</v>
      </c>
      <c r="BH136" s="242">
        <f t="shared" ca="1" si="2"/>
        <v>-44.999999999999993</v>
      </c>
      <c r="BI136" s="242">
        <f t="shared" ca="1" si="2"/>
        <v>90</v>
      </c>
      <c r="BJ136" s="241">
        <f t="shared" ca="1" si="12"/>
        <v>-0.70710678118654757</v>
      </c>
      <c r="BK136" s="240">
        <f t="shared" ca="1" si="3"/>
        <v>0.70710678118654757</v>
      </c>
      <c r="BL136" s="243">
        <f t="shared" ca="1" si="4"/>
        <v>0</v>
      </c>
      <c r="BM136" s="244">
        <f t="shared" ca="1" si="5"/>
        <v>0</v>
      </c>
      <c r="BN136" s="241">
        <f t="shared" ca="1" si="6"/>
        <v>0</v>
      </c>
      <c r="BO136" s="245">
        <f t="shared" ca="1" si="7"/>
        <v>0</v>
      </c>
      <c r="BP136" s="245">
        <f t="shared" ca="1" si="8"/>
        <v>0</v>
      </c>
      <c r="BQ136" s="245">
        <f t="shared" ca="1" si="9"/>
        <v>0</v>
      </c>
      <c r="BR136" s="68"/>
      <c r="BS136" s="68"/>
      <c r="BT136" s="68"/>
      <c r="BU136" s="68"/>
      <c r="BV136" s="68"/>
      <c r="BW136" s="68"/>
      <c r="BX136" s="68"/>
    </row>
    <row r="137" spans="1:76" ht="15.75" thickBot="1" x14ac:dyDescent="0.3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227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226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238">
        <v>16</v>
      </c>
      <c r="BC137" s="239">
        <f t="shared" ca="1" si="10"/>
        <v>0.5</v>
      </c>
      <c r="BD137" s="240">
        <v>3.5</v>
      </c>
      <c r="BE137" s="241">
        <f t="shared" ca="1" si="0"/>
        <v>4.5</v>
      </c>
      <c r="BF137" s="240">
        <f t="shared" ca="1" si="0"/>
        <v>4.5</v>
      </c>
      <c r="BG137" s="242">
        <f t="shared" ca="1" si="1"/>
        <v>3</v>
      </c>
      <c r="BH137" s="242">
        <f t="shared" ca="1" si="2"/>
        <v>0</v>
      </c>
      <c r="BI137" s="242">
        <f t="shared" ca="1" si="2"/>
        <v>90</v>
      </c>
      <c r="BJ137" s="241">
        <f t="shared" ca="1" si="12"/>
        <v>0</v>
      </c>
      <c r="BK137" s="240">
        <f ca="1">IF(ISNUMBER(BG137),(BD137-BC137)/BG137,0)</f>
        <v>1</v>
      </c>
      <c r="BL137" s="243">
        <f t="shared" ca="1" si="4"/>
        <v>0</v>
      </c>
      <c r="BM137" s="244">
        <f t="shared" ca="1" si="5"/>
        <v>0</v>
      </c>
      <c r="BN137" s="241">
        <f t="shared" ca="1" si="6"/>
        <v>0</v>
      </c>
      <c r="BO137" s="245">
        <f t="shared" ca="1" si="7"/>
        <v>0</v>
      </c>
      <c r="BP137" s="245">
        <f t="shared" ca="1" si="8"/>
        <v>0</v>
      </c>
      <c r="BQ137" s="245">
        <f t="shared" ca="1" si="9"/>
        <v>0</v>
      </c>
      <c r="BR137" s="68"/>
      <c r="BS137" s="68"/>
      <c r="BT137" s="68"/>
      <c r="BU137" s="68"/>
      <c r="BV137" s="68"/>
      <c r="BW137" s="68"/>
      <c r="BX137" s="68"/>
    </row>
    <row r="138" spans="1:76" ht="15.75" thickBot="1" x14ac:dyDescent="0.3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227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226"/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238">
        <v>17</v>
      </c>
      <c r="BC138" s="239">
        <f t="shared" ca="1" si="10"/>
        <v>-2.5</v>
      </c>
      <c r="BD138" s="240">
        <v>0.5</v>
      </c>
      <c r="BE138" s="241">
        <f t="shared" ca="1" si="0"/>
        <v>-1.5</v>
      </c>
      <c r="BF138" s="240">
        <f t="shared" ca="1" si="0"/>
        <v>-4.5</v>
      </c>
      <c r="BG138" s="242">
        <f t="shared" ca="1" si="1"/>
        <v>4.2426406871192848</v>
      </c>
      <c r="BH138" s="242">
        <f t="shared" ca="1" si="2"/>
        <v>44.999999999999993</v>
      </c>
      <c r="BI138" s="242">
        <f t="shared" ca="1" si="2"/>
        <v>90</v>
      </c>
      <c r="BJ138" s="241">
        <f t="shared" ca="1" si="12"/>
        <v>0.70710678118654757</v>
      </c>
      <c r="BK138" s="240">
        <f t="shared" ref="BK138:BK161" ca="1" si="13">IF(ISNUMBER(BG138),(BD138-BC138)/BG138,0)</f>
        <v>0.70710678118654757</v>
      </c>
      <c r="BL138" s="243">
        <f t="shared" ca="1" si="4"/>
        <v>0</v>
      </c>
      <c r="BM138" s="244">
        <f t="shared" ca="1" si="5"/>
        <v>0</v>
      </c>
      <c r="BN138" s="241">
        <f t="shared" ca="1" si="6"/>
        <v>0</v>
      </c>
      <c r="BO138" s="245">
        <f t="shared" ca="1" si="7"/>
        <v>0</v>
      </c>
      <c r="BP138" s="245">
        <f t="shared" ca="1" si="8"/>
        <v>0</v>
      </c>
      <c r="BQ138" s="245">
        <f t="shared" ca="1" si="9"/>
        <v>0</v>
      </c>
      <c r="BR138" s="68"/>
      <c r="BS138" s="68"/>
      <c r="BT138" s="68"/>
      <c r="BU138" s="68"/>
      <c r="BV138" s="68"/>
      <c r="BW138" s="68"/>
      <c r="BX138" s="68"/>
    </row>
    <row r="139" spans="1:76" ht="15.75" thickBot="1" x14ac:dyDescent="0.3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227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226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238">
        <v>18</v>
      </c>
      <c r="BC139" s="239">
        <f t="shared" ca="1" si="10"/>
        <v>0.5</v>
      </c>
      <c r="BD139" s="240">
        <v>0.5</v>
      </c>
      <c r="BE139" s="241">
        <f t="shared" ca="1" si="0"/>
        <v>4.5</v>
      </c>
      <c r="BF139" s="240">
        <f t="shared" ca="1" si="0"/>
        <v>-4.5</v>
      </c>
      <c r="BG139" s="242">
        <f t="shared" ca="1" si="1"/>
        <v>9</v>
      </c>
      <c r="BH139" s="242">
        <f t="shared" ca="1" si="2"/>
        <v>90</v>
      </c>
      <c r="BI139" s="242">
        <f t="shared" ca="1" si="2"/>
        <v>90</v>
      </c>
      <c r="BJ139" s="241">
        <f t="shared" ca="1" si="12"/>
        <v>1</v>
      </c>
      <c r="BK139" s="240">
        <f t="shared" ca="1" si="13"/>
        <v>0</v>
      </c>
      <c r="BL139" s="243">
        <f t="shared" ca="1" si="4"/>
        <v>0</v>
      </c>
      <c r="BM139" s="244">
        <f t="shared" ca="1" si="5"/>
        <v>0</v>
      </c>
      <c r="BN139" s="241">
        <f t="shared" ca="1" si="6"/>
        <v>0</v>
      </c>
      <c r="BO139" s="245">
        <f t="shared" ca="1" si="7"/>
        <v>0</v>
      </c>
      <c r="BP139" s="245">
        <f t="shared" ca="1" si="8"/>
        <v>0</v>
      </c>
      <c r="BQ139" s="245">
        <f t="shared" ca="1" si="9"/>
        <v>0</v>
      </c>
      <c r="BR139" s="68"/>
      <c r="BS139" s="68"/>
      <c r="BT139" s="68"/>
      <c r="BU139" s="68"/>
      <c r="BV139" s="68"/>
      <c r="BW139" s="68"/>
      <c r="BX139" s="68"/>
    </row>
    <row r="140" spans="1:76" ht="15.75" thickBot="1" x14ac:dyDescent="0.3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227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/>
      <c r="AN140" s="68"/>
      <c r="AO140" s="68"/>
      <c r="AP140" s="68"/>
      <c r="AQ140" s="226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238">
        <v>19</v>
      </c>
      <c r="BC140" s="239">
        <f t="shared" ca="1" si="10"/>
        <v>-2.5</v>
      </c>
      <c r="BD140" s="240">
        <v>3.5</v>
      </c>
      <c r="BE140" s="241">
        <f t="shared" ca="1" si="0"/>
        <v>1.5</v>
      </c>
      <c r="BF140" s="240">
        <f t="shared" ca="1" si="0"/>
        <v>1.5</v>
      </c>
      <c r="BG140" s="242">
        <f t="shared" ca="1" si="1"/>
        <v>6</v>
      </c>
      <c r="BH140" s="242">
        <f t="shared" ca="1" si="2"/>
        <v>0</v>
      </c>
      <c r="BI140" s="242">
        <f t="shared" ca="1" si="2"/>
        <v>90</v>
      </c>
      <c r="BJ140" s="241">
        <f t="shared" ca="1" si="12"/>
        <v>0</v>
      </c>
      <c r="BK140" s="240">
        <f t="shared" ca="1" si="13"/>
        <v>1</v>
      </c>
      <c r="BL140" s="243">
        <f t="shared" ca="1" si="4"/>
        <v>0</v>
      </c>
      <c r="BM140" s="244">
        <f t="shared" ca="1" si="5"/>
        <v>0</v>
      </c>
      <c r="BN140" s="241">
        <f t="shared" ca="1" si="6"/>
        <v>0</v>
      </c>
      <c r="BO140" s="245">
        <f t="shared" ca="1" si="7"/>
        <v>0</v>
      </c>
      <c r="BP140" s="245">
        <f t="shared" ca="1" si="8"/>
        <v>0</v>
      </c>
      <c r="BQ140" s="245">
        <f t="shared" ca="1" si="9"/>
        <v>0</v>
      </c>
      <c r="BR140" s="68"/>
      <c r="BS140" s="68"/>
      <c r="BT140" s="68"/>
      <c r="BU140" s="68"/>
      <c r="BV140" s="68"/>
      <c r="BW140" s="68"/>
      <c r="BX140" s="68"/>
    </row>
    <row r="141" spans="1:76" ht="15.75" thickBot="1" x14ac:dyDescent="0.3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227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226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238">
        <v>20</v>
      </c>
      <c r="BC141" s="239">
        <f t="shared" ca="1" si="10"/>
        <v>6.5</v>
      </c>
      <c r="BD141" s="240">
        <v>6.5</v>
      </c>
      <c r="BE141" s="241">
        <f t="shared" ca="1" si="0"/>
        <v>5</v>
      </c>
      <c r="BF141" s="240">
        <f t="shared" ca="1" si="0"/>
        <v>4.5</v>
      </c>
      <c r="BG141" s="242">
        <f t="shared" ca="1" si="1"/>
        <v>0.5</v>
      </c>
      <c r="BH141" s="242">
        <f t="shared" ca="1" si="2"/>
        <v>90</v>
      </c>
      <c r="BI141" s="242">
        <f t="shared" ca="1" si="2"/>
        <v>90</v>
      </c>
      <c r="BJ141" s="241">
        <f t="shared" ca="1" si="12"/>
        <v>1</v>
      </c>
      <c r="BK141" s="240">
        <f t="shared" ca="1" si="13"/>
        <v>0</v>
      </c>
      <c r="BL141" s="243">
        <f t="shared" ca="1" si="4"/>
        <v>0</v>
      </c>
      <c r="BM141" s="244">
        <f t="shared" ca="1" si="5"/>
        <v>0</v>
      </c>
      <c r="BN141" s="241">
        <f t="shared" ca="1" si="6"/>
        <v>0</v>
      </c>
      <c r="BO141" s="245">
        <f t="shared" ca="1" si="7"/>
        <v>0</v>
      </c>
      <c r="BP141" s="245">
        <f t="shared" ca="1" si="8"/>
        <v>0</v>
      </c>
      <c r="BQ141" s="245">
        <f t="shared" ca="1" si="9"/>
        <v>0</v>
      </c>
      <c r="BR141" s="68"/>
      <c r="BS141" s="68"/>
      <c r="BT141" s="68"/>
      <c r="BU141" s="68"/>
      <c r="BV141" s="68"/>
      <c r="BW141" s="68"/>
      <c r="BX141" s="68"/>
    </row>
    <row r="142" spans="1:76" ht="15.75" thickBot="1" x14ac:dyDescent="0.3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227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226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238">
        <v>21</v>
      </c>
      <c r="BC142" s="239">
        <f t="shared" ca="1" si="10"/>
        <v>14.5</v>
      </c>
      <c r="BD142" s="240">
        <v>14.5</v>
      </c>
      <c r="BE142" s="241">
        <f t="shared" ca="1" si="0"/>
        <v>5</v>
      </c>
      <c r="BF142" s="240">
        <f t="shared" ca="1" si="0"/>
        <v>4.5</v>
      </c>
      <c r="BG142" s="242">
        <f t="shared" ca="1" si="1"/>
        <v>0.5</v>
      </c>
      <c r="BH142" s="242">
        <f t="shared" ca="1" si="2"/>
        <v>90</v>
      </c>
      <c r="BI142" s="242">
        <f t="shared" ca="1" si="2"/>
        <v>90</v>
      </c>
      <c r="BJ142" s="241">
        <f t="shared" ca="1" si="12"/>
        <v>1</v>
      </c>
      <c r="BK142" s="240">
        <f t="shared" ca="1" si="13"/>
        <v>0</v>
      </c>
      <c r="BL142" s="243">
        <f t="shared" ca="1" si="4"/>
        <v>0</v>
      </c>
      <c r="BM142" s="244">
        <f t="shared" ca="1" si="5"/>
        <v>0</v>
      </c>
      <c r="BN142" s="241">
        <f t="shared" ca="1" si="6"/>
        <v>0</v>
      </c>
      <c r="BO142" s="245">
        <f t="shared" ca="1" si="7"/>
        <v>0</v>
      </c>
      <c r="BP142" s="245">
        <f t="shared" ca="1" si="8"/>
        <v>0</v>
      </c>
      <c r="BQ142" s="245">
        <f t="shared" ca="1" si="9"/>
        <v>0</v>
      </c>
      <c r="BR142" s="68"/>
      <c r="BS142" s="68"/>
      <c r="BT142" s="68"/>
      <c r="BU142" s="68"/>
      <c r="BV142" s="68"/>
      <c r="BW142" s="68"/>
      <c r="BX142" s="68"/>
    </row>
    <row r="143" spans="1:76" ht="15.75" thickBot="1" x14ac:dyDescent="0.3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227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226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238">
        <v>22</v>
      </c>
      <c r="BC143" s="239">
        <f t="shared" ca="1" si="10"/>
        <v>-14.5</v>
      </c>
      <c r="BD143" s="240">
        <v>-14.5</v>
      </c>
      <c r="BE143" s="241">
        <f t="shared" ca="1" si="0"/>
        <v>-4.5</v>
      </c>
      <c r="BF143" s="240">
        <f t="shared" ca="1" si="0"/>
        <v>-5</v>
      </c>
      <c r="BG143" s="242">
        <f t="shared" ca="1" si="1"/>
        <v>0.5</v>
      </c>
      <c r="BH143" s="242">
        <f t="shared" ca="1" si="2"/>
        <v>90</v>
      </c>
      <c r="BI143" s="242">
        <f t="shared" ca="1" si="2"/>
        <v>90</v>
      </c>
      <c r="BJ143" s="241">
        <f t="shared" ca="1" si="12"/>
        <v>1</v>
      </c>
      <c r="BK143" s="240">
        <f t="shared" ca="1" si="13"/>
        <v>0</v>
      </c>
      <c r="BL143" s="243">
        <f t="shared" ca="1" si="4"/>
        <v>0</v>
      </c>
      <c r="BM143" s="244">
        <f t="shared" ca="1" si="5"/>
        <v>0</v>
      </c>
      <c r="BN143" s="241">
        <f t="shared" ca="1" si="6"/>
        <v>0</v>
      </c>
      <c r="BO143" s="245">
        <f t="shared" ca="1" si="7"/>
        <v>0</v>
      </c>
      <c r="BP143" s="245">
        <f t="shared" ca="1" si="8"/>
        <v>0</v>
      </c>
      <c r="BQ143" s="245">
        <f t="shared" ca="1" si="9"/>
        <v>0</v>
      </c>
      <c r="BR143" s="68"/>
      <c r="BS143" s="68"/>
      <c r="BT143" s="68"/>
      <c r="BU143" s="68"/>
      <c r="BV143" s="68"/>
      <c r="BW143" s="68"/>
      <c r="BX143" s="68"/>
    </row>
    <row r="144" spans="1:76" ht="15.75" thickBot="1" x14ac:dyDescent="0.3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227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226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238">
        <v>23</v>
      </c>
      <c r="BC144" s="239">
        <f t="shared" ca="1" si="10"/>
        <v>6</v>
      </c>
      <c r="BD144" s="240">
        <v>6</v>
      </c>
      <c r="BE144" s="241">
        <f t="shared" ca="1" si="0"/>
        <v>5</v>
      </c>
      <c r="BF144" s="240">
        <f t="shared" ca="1" si="0"/>
        <v>-5</v>
      </c>
      <c r="BG144" s="242">
        <f t="shared" ca="1" si="1"/>
        <v>10</v>
      </c>
      <c r="BH144" s="242">
        <f t="shared" ca="1" si="2"/>
        <v>90</v>
      </c>
      <c r="BI144" s="242">
        <f t="shared" ca="1" si="2"/>
        <v>90</v>
      </c>
      <c r="BJ144" s="241">
        <f t="shared" ca="1" si="12"/>
        <v>1</v>
      </c>
      <c r="BK144" s="240">
        <f t="shared" ca="1" si="13"/>
        <v>0</v>
      </c>
      <c r="BL144" s="243">
        <f t="shared" ca="1" si="4"/>
        <v>0</v>
      </c>
      <c r="BM144" s="244">
        <f t="shared" ca="1" si="5"/>
        <v>0</v>
      </c>
      <c r="BN144" s="241">
        <f t="shared" ca="1" si="6"/>
        <v>0</v>
      </c>
      <c r="BO144" s="245">
        <f t="shared" ca="1" si="7"/>
        <v>0</v>
      </c>
      <c r="BP144" s="245">
        <f t="shared" ca="1" si="8"/>
        <v>0</v>
      </c>
      <c r="BQ144" s="245">
        <f t="shared" ca="1" si="9"/>
        <v>0</v>
      </c>
      <c r="BR144" s="68"/>
      <c r="BS144" s="68"/>
      <c r="BT144" s="68"/>
      <c r="BU144" s="68"/>
      <c r="BV144" s="68"/>
      <c r="BW144" s="68"/>
      <c r="BX144" s="68"/>
    </row>
    <row r="145" spans="1:76" ht="15.75" thickBot="1" x14ac:dyDescent="0.3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227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/>
      <c r="AN145" s="68"/>
      <c r="AO145" s="68"/>
      <c r="AP145" s="68"/>
      <c r="AQ145" s="226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238">
        <v>24</v>
      </c>
      <c r="BC145" s="239">
        <f t="shared" ca="1" si="10"/>
        <v>6</v>
      </c>
      <c r="BD145" s="240">
        <v>15</v>
      </c>
      <c r="BE145" s="241">
        <f t="shared" ca="1" si="0"/>
        <v>-5</v>
      </c>
      <c r="BF145" s="240">
        <f t="shared" ca="1" si="0"/>
        <v>-5</v>
      </c>
      <c r="BG145" s="242">
        <f t="shared" ca="1" si="1"/>
        <v>9</v>
      </c>
      <c r="BH145" s="242">
        <f t="shared" ca="1" si="2"/>
        <v>0</v>
      </c>
      <c r="BI145" s="242">
        <f t="shared" ca="1" si="2"/>
        <v>90</v>
      </c>
      <c r="BJ145" s="241">
        <f t="shared" ca="1" si="12"/>
        <v>0</v>
      </c>
      <c r="BK145" s="240">
        <f t="shared" ca="1" si="13"/>
        <v>1</v>
      </c>
      <c r="BL145" s="243">
        <f t="shared" ca="1" si="4"/>
        <v>0</v>
      </c>
      <c r="BM145" s="244">
        <f t="shared" ca="1" si="5"/>
        <v>0</v>
      </c>
      <c r="BN145" s="241">
        <f t="shared" ca="1" si="6"/>
        <v>0</v>
      </c>
      <c r="BO145" s="245">
        <f t="shared" ca="1" si="7"/>
        <v>0</v>
      </c>
      <c r="BP145" s="245">
        <f t="shared" ca="1" si="8"/>
        <v>0</v>
      </c>
      <c r="BQ145" s="245">
        <f t="shared" ca="1" si="9"/>
        <v>0</v>
      </c>
      <c r="BR145" s="68"/>
      <c r="BS145" s="68"/>
      <c r="BT145" s="68"/>
      <c r="BU145" s="68"/>
      <c r="BV145" s="68"/>
      <c r="BW145" s="68"/>
      <c r="BX145" s="68"/>
    </row>
    <row r="146" spans="1:76" ht="15.75" thickBot="1" x14ac:dyDescent="0.3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227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226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238">
        <v>25</v>
      </c>
      <c r="BC146" s="239">
        <f t="shared" ca="1" si="10"/>
        <v>15</v>
      </c>
      <c r="BD146" s="240">
        <v>15</v>
      </c>
      <c r="BE146" s="241">
        <f t="shared" ca="1" si="0"/>
        <v>-5</v>
      </c>
      <c r="BF146" s="240">
        <f t="shared" ca="1" si="0"/>
        <v>5</v>
      </c>
      <c r="BG146" s="242">
        <f ca="1">IF(ISNUMBER(C28),SQRT((BD146-BC146)^2+(BF146-BE146)^2),"")</f>
        <v>10</v>
      </c>
      <c r="BH146" s="242">
        <f t="shared" ca="1" si="2"/>
        <v>-90</v>
      </c>
      <c r="BI146" s="242">
        <f t="shared" ca="1" si="2"/>
        <v>90</v>
      </c>
      <c r="BJ146" s="241">
        <f t="shared" ca="1" si="12"/>
        <v>-1</v>
      </c>
      <c r="BK146" s="240">
        <f t="shared" ca="1" si="13"/>
        <v>0</v>
      </c>
      <c r="BL146" s="243">
        <f t="shared" ca="1" si="4"/>
        <v>0</v>
      </c>
      <c r="BM146" s="244">
        <f t="shared" ca="1" si="5"/>
        <v>0</v>
      </c>
      <c r="BN146" s="241">
        <f t="shared" ca="1" si="6"/>
        <v>0</v>
      </c>
      <c r="BO146" s="245">
        <f t="shared" ca="1" si="7"/>
        <v>0</v>
      </c>
      <c r="BP146" s="245">
        <f t="shared" ca="1" si="8"/>
        <v>0</v>
      </c>
      <c r="BQ146" s="245">
        <f t="shared" ca="1" si="9"/>
        <v>0</v>
      </c>
      <c r="BR146" s="68"/>
      <c r="BS146" s="68"/>
      <c r="BT146" s="68"/>
      <c r="BU146" s="68"/>
      <c r="BV146" s="68"/>
      <c r="BW146" s="68"/>
      <c r="BX146" s="68"/>
    </row>
    <row r="147" spans="1:76" ht="15.75" thickBot="1" x14ac:dyDescent="0.3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227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226"/>
      <c r="AR147" s="68"/>
      <c r="AS147" s="68"/>
      <c r="AT147" s="68"/>
      <c r="AU147" s="68"/>
      <c r="AV147" s="68"/>
      <c r="AW147" s="68"/>
      <c r="AX147" s="68"/>
      <c r="AY147" s="68"/>
      <c r="AZ147" s="68"/>
      <c r="BA147" s="68"/>
      <c r="BB147" s="238">
        <v>26</v>
      </c>
      <c r="BC147" s="239">
        <f t="shared" ca="1" si="10"/>
        <v>-5.5</v>
      </c>
      <c r="BD147" s="240">
        <v>1</v>
      </c>
      <c r="BE147" s="241">
        <f t="shared" ca="1" si="0"/>
        <v>-5</v>
      </c>
      <c r="BF147" s="240">
        <f t="shared" ca="1" si="0"/>
        <v>-5</v>
      </c>
      <c r="BG147" s="242">
        <f t="shared" ca="1" si="1"/>
        <v>6.5</v>
      </c>
      <c r="BH147" s="242">
        <f t="shared" ca="1" si="2"/>
        <v>0</v>
      </c>
      <c r="BI147" s="242">
        <f t="shared" ca="1" si="2"/>
        <v>90</v>
      </c>
      <c r="BJ147" s="241">
        <f t="shared" ca="1" si="12"/>
        <v>0</v>
      </c>
      <c r="BK147" s="240">
        <f t="shared" ca="1" si="13"/>
        <v>1</v>
      </c>
      <c r="BL147" s="243">
        <f t="shared" ca="1" si="4"/>
        <v>0</v>
      </c>
      <c r="BM147" s="244">
        <f t="shared" ca="1" si="5"/>
        <v>0</v>
      </c>
      <c r="BN147" s="241">
        <f t="shared" ca="1" si="6"/>
        <v>0</v>
      </c>
      <c r="BO147" s="245">
        <f t="shared" ca="1" si="7"/>
        <v>0</v>
      </c>
      <c r="BP147" s="245">
        <f t="shared" ca="1" si="8"/>
        <v>0</v>
      </c>
      <c r="BQ147" s="245">
        <f t="shared" ca="1" si="9"/>
        <v>0</v>
      </c>
      <c r="BR147" s="68"/>
      <c r="BS147" s="68"/>
      <c r="BT147" s="68"/>
      <c r="BU147" s="68"/>
      <c r="BV147" s="68"/>
      <c r="BW147" s="68"/>
      <c r="BX147" s="68"/>
    </row>
    <row r="148" spans="1:76" ht="15.75" thickBot="1" x14ac:dyDescent="0.3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227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226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238">
        <v>27</v>
      </c>
      <c r="BC148" s="239">
        <f t="shared" ca="1" si="10"/>
        <v>1</v>
      </c>
      <c r="BD148" s="240">
        <v>1</v>
      </c>
      <c r="BE148" s="241">
        <f t="shared" ca="1" si="0"/>
        <v>-5</v>
      </c>
      <c r="BF148" s="240">
        <f t="shared" ca="1" si="0"/>
        <v>1</v>
      </c>
      <c r="BG148" s="242">
        <f t="shared" ca="1" si="1"/>
        <v>6</v>
      </c>
      <c r="BH148" s="242">
        <f t="shared" ca="1" si="2"/>
        <v>-90</v>
      </c>
      <c r="BI148" s="242">
        <f t="shared" ca="1" si="2"/>
        <v>90</v>
      </c>
      <c r="BJ148" s="241">
        <f t="shared" ca="1" si="12"/>
        <v>-1</v>
      </c>
      <c r="BK148" s="240">
        <f t="shared" ca="1" si="13"/>
        <v>0</v>
      </c>
      <c r="BL148" s="243">
        <f t="shared" ca="1" si="4"/>
        <v>0</v>
      </c>
      <c r="BM148" s="244">
        <f t="shared" ca="1" si="5"/>
        <v>0</v>
      </c>
      <c r="BN148" s="241">
        <f t="shared" ca="1" si="6"/>
        <v>0</v>
      </c>
      <c r="BO148" s="245">
        <f t="shared" ca="1" si="7"/>
        <v>0</v>
      </c>
      <c r="BP148" s="245">
        <f t="shared" ca="1" si="8"/>
        <v>0</v>
      </c>
      <c r="BQ148" s="245">
        <f t="shared" ca="1" si="9"/>
        <v>0</v>
      </c>
      <c r="BR148" s="68"/>
      <c r="BS148" s="68"/>
      <c r="BT148" s="68"/>
      <c r="BU148" s="68"/>
      <c r="BV148" s="68"/>
      <c r="BW148" s="68"/>
      <c r="BX148" s="68"/>
    </row>
    <row r="149" spans="1:76" ht="15.75" thickBot="1" x14ac:dyDescent="0.3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227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226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238">
        <v>28</v>
      </c>
      <c r="BC149" s="239">
        <f t="shared" ca="1" si="10"/>
        <v>1</v>
      </c>
      <c r="BD149" s="240">
        <v>3.5</v>
      </c>
      <c r="BE149" s="241">
        <f t="shared" ca="1" si="0"/>
        <v>1</v>
      </c>
      <c r="BF149" s="240">
        <f t="shared" ca="1" si="0"/>
        <v>1</v>
      </c>
      <c r="BG149" s="242">
        <f t="shared" ca="1" si="1"/>
        <v>2.5</v>
      </c>
      <c r="BH149" s="242">
        <f t="shared" ca="1" si="2"/>
        <v>0</v>
      </c>
      <c r="BI149" s="242">
        <f t="shared" ca="1" si="2"/>
        <v>90</v>
      </c>
      <c r="BJ149" s="241">
        <f t="shared" ca="1" si="12"/>
        <v>0</v>
      </c>
      <c r="BK149" s="240">
        <f t="shared" ca="1" si="13"/>
        <v>1</v>
      </c>
      <c r="BL149" s="243">
        <f t="shared" ca="1" si="4"/>
        <v>0</v>
      </c>
      <c r="BM149" s="244">
        <f t="shared" ca="1" si="5"/>
        <v>0</v>
      </c>
      <c r="BN149" s="241">
        <f t="shared" ca="1" si="6"/>
        <v>0</v>
      </c>
      <c r="BO149" s="245">
        <f t="shared" ca="1" si="7"/>
        <v>0</v>
      </c>
      <c r="BP149" s="245">
        <f t="shared" ca="1" si="8"/>
        <v>0</v>
      </c>
      <c r="BQ149" s="245">
        <f t="shared" ca="1" si="9"/>
        <v>0</v>
      </c>
      <c r="BR149" s="68"/>
      <c r="BS149" s="68"/>
      <c r="BT149" s="68"/>
      <c r="BU149" s="68"/>
      <c r="BV149" s="68"/>
      <c r="BW149" s="68"/>
      <c r="BX149" s="68"/>
    </row>
    <row r="150" spans="1:76" ht="15.75" thickBot="1" x14ac:dyDescent="0.3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227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226"/>
      <c r="AR150" s="68"/>
      <c r="AS150" s="68"/>
      <c r="AT150" s="68"/>
      <c r="AU150" s="68"/>
      <c r="AV150" s="68"/>
      <c r="AW150" s="68"/>
      <c r="AX150" s="68"/>
      <c r="AY150" s="68"/>
      <c r="AZ150" s="68"/>
      <c r="BA150" s="68"/>
      <c r="BB150" s="238">
        <v>29</v>
      </c>
      <c r="BC150" s="239">
        <f t="shared" ca="1" si="10"/>
        <v>3.5</v>
      </c>
      <c r="BD150" s="240">
        <v>3.5</v>
      </c>
      <c r="BE150" s="241">
        <f t="shared" ca="1" si="0"/>
        <v>1</v>
      </c>
      <c r="BF150" s="240">
        <f t="shared" ca="1" si="0"/>
        <v>5</v>
      </c>
      <c r="BG150" s="242">
        <f t="shared" ca="1" si="1"/>
        <v>4</v>
      </c>
      <c r="BH150" s="242">
        <f t="shared" ca="1" si="2"/>
        <v>-90</v>
      </c>
      <c r="BI150" s="242">
        <f t="shared" ca="1" si="2"/>
        <v>90</v>
      </c>
      <c r="BJ150" s="241">
        <f t="shared" ca="1" si="12"/>
        <v>-1</v>
      </c>
      <c r="BK150" s="240">
        <f t="shared" ca="1" si="13"/>
        <v>0</v>
      </c>
      <c r="BL150" s="243">
        <f t="shared" ca="1" si="4"/>
        <v>0</v>
      </c>
      <c r="BM150" s="244">
        <f t="shared" ca="1" si="5"/>
        <v>0</v>
      </c>
      <c r="BN150" s="241">
        <f t="shared" ca="1" si="6"/>
        <v>0</v>
      </c>
      <c r="BO150" s="245">
        <f t="shared" ca="1" si="7"/>
        <v>0</v>
      </c>
      <c r="BP150" s="245">
        <f t="shared" ca="1" si="8"/>
        <v>0</v>
      </c>
      <c r="BQ150" s="245">
        <f t="shared" ca="1" si="9"/>
        <v>0</v>
      </c>
      <c r="BR150" s="68"/>
      <c r="BS150" s="68"/>
      <c r="BT150" s="68"/>
      <c r="BU150" s="68"/>
      <c r="BV150" s="68"/>
      <c r="BW150" s="68"/>
      <c r="BX150" s="68"/>
    </row>
    <row r="151" spans="1:76" ht="15.75" thickBot="1" x14ac:dyDescent="0.3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227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  <c r="AM151" s="68"/>
      <c r="AN151" s="68"/>
      <c r="AO151" s="68"/>
      <c r="AP151" s="68"/>
      <c r="AQ151" s="226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238">
        <v>30</v>
      </c>
      <c r="BC151" s="239">
        <f t="shared" ca="1" si="10"/>
        <v>-5.5</v>
      </c>
      <c r="BD151" s="240">
        <v>-5.5</v>
      </c>
      <c r="BE151" s="241">
        <f t="shared" ca="1" si="0"/>
        <v>-1</v>
      </c>
      <c r="BF151" s="240">
        <f t="shared" ca="1" si="0"/>
        <v>-5</v>
      </c>
      <c r="BG151" s="242">
        <f t="shared" ca="1" si="1"/>
        <v>4</v>
      </c>
      <c r="BH151" s="242">
        <f t="shared" ca="1" si="2"/>
        <v>90</v>
      </c>
      <c r="BI151" s="242">
        <f t="shared" ca="1" si="2"/>
        <v>90</v>
      </c>
      <c r="BJ151" s="241">
        <f t="shared" ca="1" si="12"/>
        <v>1</v>
      </c>
      <c r="BK151" s="240">
        <f t="shared" ca="1" si="13"/>
        <v>0</v>
      </c>
      <c r="BL151" s="243">
        <f t="shared" ca="1" si="4"/>
        <v>0</v>
      </c>
      <c r="BM151" s="244">
        <f t="shared" ca="1" si="5"/>
        <v>0</v>
      </c>
      <c r="BN151" s="241">
        <f t="shared" ca="1" si="6"/>
        <v>0</v>
      </c>
      <c r="BO151" s="245">
        <f t="shared" ca="1" si="7"/>
        <v>0</v>
      </c>
      <c r="BP151" s="245">
        <f t="shared" ca="1" si="8"/>
        <v>0</v>
      </c>
      <c r="BQ151" s="245">
        <f t="shared" ca="1" si="9"/>
        <v>0</v>
      </c>
      <c r="BR151" s="68"/>
      <c r="BS151" s="68"/>
      <c r="BT151" s="68"/>
      <c r="BU151" s="68"/>
      <c r="BV151" s="68"/>
      <c r="BW151" s="68"/>
      <c r="BX151" s="68"/>
    </row>
    <row r="152" spans="1:76" ht="15.75" thickBot="1" x14ac:dyDescent="0.3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227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226"/>
      <c r="AR152" s="68"/>
      <c r="AS152" s="68"/>
      <c r="AT152" s="68"/>
      <c r="AU152" s="68"/>
      <c r="AV152" s="68"/>
      <c r="AW152" s="68"/>
      <c r="AX152" s="68"/>
      <c r="AY152" s="68"/>
      <c r="AZ152" s="68"/>
      <c r="BA152" s="68"/>
      <c r="BB152" s="238">
        <v>31</v>
      </c>
      <c r="BC152" s="239">
        <f t="shared" ca="1" si="10"/>
        <v>3.5</v>
      </c>
      <c r="BD152" s="240">
        <v>-3</v>
      </c>
      <c r="BE152" s="241">
        <f t="shared" ca="1" si="0"/>
        <v>5</v>
      </c>
      <c r="BF152" s="240">
        <f t="shared" ca="1" si="0"/>
        <v>5</v>
      </c>
      <c r="BG152" s="242">
        <f t="shared" ca="1" si="1"/>
        <v>6.5</v>
      </c>
      <c r="BH152" s="242">
        <f t="shared" ca="1" si="2"/>
        <v>180</v>
      </c>
      <c r="BI152" s="242">
        <f t="shared" ca="1" si="2"/>
        <v>-90</v>
      </c>
      <c r="BJ152" s="241">
        <f t="shared" ca="1" si="12"/>
        <v>0</v>
      </c>
      <c r="BK152" s="240">
        <f t="shared" ca="1" si="13"/>
        <v>-1</v>
      </c>
      <c r="BL152" s="243">
        <f t="shared" ca="1" si="4"/>
        <v>0</v>
      </c>
      <c r="BM152" s="244">
        <f t="shared" ca="1" si="5"/>
        <v>0</v>
      </c>
      <c r="BN152" s="241">
        <f t="shared" ca="1" si="6"/>
        <v>0</v>
      </c>
      <c r="BO152" s="245">
        <f t="shared" ca="1" si="7"/>
        <v>0</v>
      </c>
      <c r="BP152" s="245">
        <f t="shared" ca="1" si="8"/>
        <v>0</v>
      </c>
      <c r="BQ152" s="245">
        <f t="shared" ca="1" si="9"/>
        <v>0</v>
      </c>
      <c r="BR152" s="68"/>
      <c r="BS152" s="68"/>
      <c r="BT152" s="68"/>
      <c r="BU152" s="68"/>
      <c r="BV152" s="68"/>
      <c r="BW152" s="68"/>
      <c r="BX152" s="68"/>
    </row>
    <row r="153" spans="1:76" ht="15.75" thickBot="1" x14ac:dyDescent="0.3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227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226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238">
        <v>32</v>
      </c>
      <c r="BC153" s="239">
        <f t="shared" ca="1" si="10"/>
        <v>-3</v>
      </c>
      <c r="BD153" s="240">
        <v>-3</v>
      </c>
      <c r="BE153" s="241">
        <f t="shared" ca="1" si="0"/>
        <v>5</v>
      </c>
      <c r="BF153" s="240">
        <f t="shared" ca="1" si="0"/>
        <v>-1</v>
      </c>
      <c r="BG153" s="242">
        <f t="shared" ca="1" si="1"/>
        <v>6</v>
      </c>
      <c r="BH153" s="242">
        <f t="shared" ca="1" si="2"/>
        <v>90</v>
      </c>
      <c r="BI153" s="242">
        <f t="shared" ca="1" si="2"/>
        <v>90</v>
      </c>
      <c r="BJ153" s="241">
        <f t="shared" ca="1" si="12"/>
        <v>1</v>
      </c>
      <c r="BK153" s="240">
        <f t="shared" ca="1" si="13"/>
        <v>0</v>
      </c>
      <c r="BL153" s="243">
        <f t="shared" ca="1" si="4"/>
        <v>0</v>
      </c>
      <c r="BM153" s="244">
        <f t="shared" ca="1" si="5"/>
        <v>0</v>
      </c>
      <c r="BN153" s="241">
        <f t="shared" ca="1" si="6"/>
        <v>0</v>
      </c>
      <c r="BO153" s="245">
        <f t="shared" ca="1" si="7"/>
        <v>0</v>
      </c>
      <c r="BP153" s="245">
        <f t="shared" ca="1" si="8"/>
        <v>0</v>
      </c>
      <c r="BQ153" s="245">
        <f t="shared" ca="1" si="9"/>
        <v>0</v>
      </c>
      <c r="BR153" s="68"/>
      <c r="BS153" s="68"/>
      <c r="BT153" s="68"/>
      <c r="BU153" s="68"/>
      <c r="BV153" s="68"/>
      <c r="BW153" s="68"/>
      <c r="BX153" s="68"/>
    </row>
    <row r="154" spans="1:76" ht="15.75" thickBot="1" x14ac:dyDescent="0.3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227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226"/>
      <c r="AR154" s="68"/>
      <c r="AS154" s="68"/>
      <c r="AT154" s="68"/>
      <c r="AU154" s="68"/>
      <c r="AV154" s="68"/>
      <c r="AW154" s="68"/>
      <c r="AX154" s="68"/>
      <c r="AY154" s="68"/>
      <c r="AZ154" s="68"/>
      <c r="BA154" s="68"/>
      <c r="BB154" s="238">
        <v>33</v>
      </c>
      <c r="BC154" s="239">
        <f t="shared" ca="1" si="10"/>
        <v>-3</v>
      </c>
      <c r="BD154" s="240">
        <v>-5.5</v>
      </c>
      <c r="BE154" s="241">
        <f t="shared" ca="1" si="0"/>
        <v>-1</v>
      </c>
      <c r="BF154" s="240">
        <f t="shared" ca="1" si="0"/>
        <v>-1</v>
      </c>
      <c r="BG154" s="242">
        <f t="shared" ca="1" si="1"/>
        <v>2.5</v>
      </c>
      <c r="BH154" s="242">
        <f t="shared" ca="1" si="2"/>
        <v>180</v>
      </c>
      <c r="BI154" s="242">
        <f t="shared" ca="1" si="2"/>
        <v>-90</v>
      </c>
      <c r="BJ154" s="241">
        <f t="shared" ca="1" si="12"/>
        <v>0</v>
      </c>
      <c r="BK154" s="240">
        <f t="shared" ca="1" si="13"/>
        <v>-1</v>
      </c>
      <c r="BL154" s="243">
        <f t="shared" ca="1" si="4"/>
        <v>0</v>
      </c>
      <c r="BM154" s="244">
        <f t="shared" ca="1" si="5"/>
        <v>0</v>
      </c>
      <c r="BN154" s="241">
        <f t="shared" ca="1" si="6"/>
        <v>0</v>
      </c>
      <c r="BO154" s="245">
        <f t="shared" ca="1" si="7"/>
        <v>0</v>
      </c>
      <c r="BP154" s="245">
        <f t="shared" ca="1" si="8"/>
        <v>0</v>
      </c>
      <c r="BQ154" s="245">
        <f t="shared" ca="1" si="9"/>
        <v>0</v>
      </c>
      <c r="BR154" s="68"/>
      <c r="BS154" s="68"/>
      <c r="BT154" s="68"/>
      <c r="BU154" s="68"/>
      <c r="BV154" s="68"/>
      <c r="BW154" s="68"/>
      <c r="BX154" s="68"/>
    </row>
    <row r="155" spans="1:76" ht="15.75" thickBot="1" x14ac:dyDescent="0.3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227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226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238">
        <v>34</v>
      </c>
      <c r="BC155" s="239">
        <f t="shared" ca="1" si="10"/>
        <v>15</v>
      </c>
      <c r="BD155" s="240">
        <v>6</v>
      </c>
      <c r="BE155" s="241">
        <f t="shared" ca="1" si="0"/>
        <v>5</v>
      </c>
      <c r="BF155" s="240">
        <f t="shared" ca="1" si="0"/>
        <v>5</v>
      </c>
      <c r="BG155" s="242">
        <f t="shared" ca="1" si="1"/>
        <v>9</v>
      </c>
      <c r="BH155" s="242">
        <f t="shared" ca="1" si="2"/>
        <v>180</v>
      </c>
      <c r="BI155" s="242">
        <f t="shared" ca="1" si="2"/>
        <v>-90</v>
      </c>
      <c r="BJ155" s="241">
        <f t="shared" ca="1" si="12"/>
        <v>0</v>
      </c>
      <c r="BK155" s="240">
        <f t="shared" ca="1" si="13"/>
        <v>-1</v>
      </c>
      <c r="BL155" s="243">
        <f t="shared" ca="1" si="4"/>
        <v>0</v>
      </c>
      <c r="BM155" s="244">
        <f t="shared" ca="1" si="5"/>
        <v>0</v>
      </c>
      <c r="BN155" s="241">
        <f t="shared" ca="1" si="6"/>
        <v>0</v>
      </c>
      <c r="BO155" s="245">
        <f t="shared" ca="1" si="7"/>
        <v>0</v>
      </c>
      <c r="BP155" s="245">
        <f t="shared" ca="1" si="8"/>
        <v>0</v>
      </c>
      <c r="BQ155" s="245">
        <f t="shared" ca="1" si="9"/>
        <v>0</v>
      </c>
      <c r="BR155" s="68"/>
      <c r="BS155" s="68"/>
      <c r="BT155" s="68"/>
      <c r="BU155" s="68"/>
      <c r="BV155" s="68"/>
      <c r="BW155" s="68"/>
      <c r="BX155" s="68"/>
    </row>
    <row r="156" spans="1:76" ht="15.75" thickBot="1" x14ac:dyDescent="0.3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227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8"/>
      <c r="AO156" s="68"/>
      <c r="AP156" s="68"/>
      <c r="AQ156" s="226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238">
        <v>35</v>
      </c>
      <c r="BC156" s="239">
        <f t="shared" ca="1" si="10"/>
        <v>-8</v>
      </c>
      <c r="BD156" s="240">
        <v>-12</v>
      </c>
      <c r="BE156" s="241">
        <f t="shared" ca="1" si="0"/>
        <v>4.5</v>
      </c>
      <c r="BF156" s="240">
        <f t="shared" ca="1" si="0"/>
        <v>4.5</v>
      </c>
      <c r="BG156" s="242">
        <f t="shared" ca="1" si="1"/>
        <v>4</v>
      </c>
      <c r="BH156" s="242">
        <f t="shared" ca="1" si="2"/>
        <v>180</v>
      </c>
      <c r="BI156" s="242">
        <f t="shared" ca="1" si="2"/>
        <v>-90</v>
      </c>
      <c r="BJ156" s="241">
        <f t="shared" ca="1" si="12"/>
        <v>0</v>
      </c>
      <c r="BK156" s="240">
        <f t="shared" ca="1" si="13"/>
        <v>-1</v>
      </c>
      <c r="BL156" s="243">
        <f t="shared" ca="1" si="4"/>
        <v>0</v>
      </c>
      <c r="BM156" s="244">
        <f t="shared" ca="1" si="5"/>
        <v>0</v>
      </c>
      <c r="BN156" s="241">
        <f t="shared" ca="1" si="6"/>
        <v>0</v>
      </c>
      <c r="BO156" s="245">
        <f t="shared" ca="1" si="7"/>
        <v>0</v>
      </c>
      <c r="BP156" s="245">
        <f t="shared" ca="1" si="8"/>
        <v>0</v>
      </c>
      <c r="BQ156" s="245">
        <f t="shared" ca="1" si="9"/>
        <v>0</v>
      </c>
      <c r="BR156" s="68"/>
      <c r="BS156" s="68"/>
      <c r="BT156" s="68"/>
      <c r="BU156" s="68"/>
      <c r="BV156" s="68"/>
      <c r="BW156" s="68"/>
      <c r="BX156" s="68"/>
    </row>
    <row r="157" spans="1:76" ht="15.75" thickBot="1" x14ac:dyDescent="0.3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227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226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238">
        <v>36</v>
      </c>
      <c r="BC157" s="239">
        <f t="shared" ca="1" si="10"/>
        <v>-12</v>
      </c>
      <c r="BD157" s="240">
        <v>-12</v>
      </c>
      <c r="BE157" s="241">
        <f t="shared" ca="1" si="0"/>
        <v>4.5</v>
      </c>
      <c r="BF157" s="240">
        <f t="shared" ca="1" si="0"/>
        <v>-1</v>
      </c>
      <c r="BG157" s="242">
        <f t="shared" ca="1" si="1"/>
        <v>5.5</v>
      </c>
      <c r="BH157" s="242">
        <f t="shared" ca="1" si="2"/>
        <v>90</v>
      </c>
      <c r="BI157" s="242">
        <f t="shared" ca="1" si="2"/>
        <v>90</v>
      </c>
      <c r="BJ157" s="241">
        <f t="shared" ca="1" si="12"/>
        <v>1</v>
      </c>
      <c r="BK157" s="240">
        <f t="shared" ca="1" si="13"/>
        <v>0</v>
      </c>
      <c r="BL157" s="243">
        <f t="shared" ca="1" si="4"/>
        <v>0</v>
      </c>
      <c r="BM157" s="244">
        <f t="shared" ca="1" si="5"/>
        <v>0</v>
      </c>
      <c r="BN157" s="241">
        <f t="shared" ca="1" si="6"/>
        <v>0</v>
      </c>
      <c r="BO157" s="245">
        <f t="shared" ca="1" si="7"/>
        <v>0</v>
      </c>
      <c r="BP157" s="245">
        <f t="shared" ca="1" si="8"/>
        <v>0</v>
      </c>
      <c r="BQ157" s="245">
        <f t="shared" ca="1" si="9"/>
        <v>0</v>
      </c>
      <c r="BR157" s="68"/>
      <c r="BS157" s="68"/>
      <c r="BT157" s="68"/>
      <c r="BU157" s="68"/>
      <c r="BV157" s="68"/>
      <c r="BW157" s="68"/>
      <c r="BX157" s="68"/>
    </row>
    <row r="158" spans="1:76" ht="15.75" thickBot="1" x14ac:dyDescent="0.3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227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68"/>
      <c r="AN158" s="68"/>
      <c r="AO158" s="68"/>
      <c r="AP158" s="68"/>
      <c r="AQ158" s="226"/>
      <c r="AR158" s="68"/>
      <c r="AS158" s="68"/>
      <c r="AT158" s="68"/>
      <c r="AU158" s="68"/>
      <c r="AV158" s="68"/>
      <c r="AW158" s="68"/>
      <c r="AX158" s="68"/>
      <c r="AY158" s="68"/>
      <c r="AZ158" s="68"/>
      <c r="BA158" s="68"/>
      <c r="BB158" s="238">
        <v>37</v>
      </c>
      <c r="BC158" s="239">
        <f t="shared" ca="1" si="10"/>
        <v>-12</v>
      </c>
      <c r="BD158" s="240">
        <v>-15</v>
      </c>
      <c r="BE158" s="241">
        <f t="shared" ca="1" si="0"/>
        <v>-1</v>
      </c>
      <c r="BF158" s="240">
        <f t="shared" ca="1" si="0"/>
        <v>-1</v>
      </c>
      <c r="BG158" s="242">
        <f t="shared" ca="1" si="1"/>
        <v>3</v>
      </c>
      <c r="BH158" s="242">
        <f t="shared" ca="1" si="2"/>
        <v>180</v>
      </c>
      <c r="BI158" s="242">
        <f t="shared" ca="1" si="2"/>
        <v>-90</v>
      </c>
      <c r="BJ158" s="241">
        <f t="shared" ca="1" si="12"/>
        <v>0</v>
      </c>
      <c r="BK158" s="240">
        <f t="shared" ca="1" si="13"/>
        <v>-1</v>
      </c>
      <c r="BL158" s="243">
        <f t="shared" ca="1" si="4"/>
        <v>0</v>
      </c>
      <c r="BM158" s="244">
        <f t="shared" ca="1" si="5"/>
        <v>0</v>
      </c>
      <c r="BN158" s="241">
        <f t="shared" ca="1" si="6"/>
        <v>0</v>
      </c>
      <c r="BO158" s="245">
        <f t="shared" ca="1" si="7"/>
        <v>0</v>
      </c>
      <c r="BP158" s="245">
        <f t="shared" ca="1" si="8"/>
        <v>0</v>
      </c>
      <c r="BQ158" s="245">
        <f t="shared" ca="1" si="9"/>
        <v>0</v>
      </c>
      <c r="BR158" s="68"/>
      <c r="BS158" s="68"/>
      <c r="BT158" s="68"/>
      <c r="BU158" s="68"/>
      <c r="BV158" s="68"/>
      <c r="BW158" s="68"/>
      <c r="BX158" s="68"/>
    </row>
    <row r="159" spans="1:76" ht="15.75" thickBot="1" x14ac:dyDescent="0.3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227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226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238">
        <v>38</v>
      </c>
      <c r="BC159" s="239">
        <f t="shared" ca="1" si="10"/>
        <v>-15</v>
      </c>
      <c r="BD159" s="240">
        <v>-15</v>
      </c>
      <c r="BE159" s="241">
        <f t="shared" ca="1" si="0"/>
        <v>-1</v>
      </c>
      <c r="BF159" s="240">
        <f t="shared" ca="1" si="0"/>
        <v>-5</v>
      </c>
      <c r="BG159" s="242">
        <f t="shared" ca="1" si="1"/>
        <v>4</v>
      </c>
      <c r="BH159" s="242">
        <f t="shared" ca="1" si="2"/>
        <v>90</v>
      </c>
      <c r="BI159" s="242">
        <f t="shared" ca="1" si="2"/>
        <v>90</v>
      </c>
      <c r="BJ159" s="241">
        <f t="shared" ca="1" si="12"/>
        <v>1</v>
      </c>
      <c r="BK159" s="240">
        <f t="shared" ca="1" si="13"/>
        <v>0</v>
      </c>
      <c r="BL159" s="243">
        <f t="shared" ca="1" si="4"/>
        <v>0</v>
      </c>
      <c r="BM159" s="244">
        <f t="shared" ca="1" si="5"/>
        <v>0</v>
      </c>
      <c r="BN159" s="241">
        <f t="shared" ca="1" si="6"/>
        <v>0</v>
      </c>
      <c r="BO159" s="245">
        <f t="shared" ca="1" si="7"/>
        <v>0</v>
      </c>
      <c r="BP159" s="245">
        <f t="shared" ca="1" si="8"/>
        <v>0</v>
      </c>
      <c r="BQ159" s="245">
        <f t="shared" ca="1" si="9"/>
        <v>0</v>
      </c>
      <c r="BR159" s="68"/>
      <c r="BS159" s="68"/>
      <c r="BT159" s="68"/>
      <c r="BU159" s="68"/>
      <c r="BV159" s="68"/>
      <c r="BW159" s="68"/>
      <c r="BX159" s="68"/>
    </row>
    <row r="160" spans="1:76" ht="15.75" thickBot="1" x14ac:dyDescent="0.3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227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226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238">
        <v>39</v>
      </c>
      <c r="BC160" s="239">
        <f t="shared" ca="1" si="10"/>
        <v>-15</v>
      </c>
      <c r="BD160" s="240">
        <v>-8</v>
      </c>
      <c r="BE160" s="241">
        <f t="shared" ca="1" si="0"/>
        <v>-5</v>
      </c>
      <c r="BF160" s="240">
        <f t="shared" ca="1" si="0"/>
        <v>-5</v>
      </c>
      <c r="BG160" s="242">
        <f t="shared" ca="1" si="1"/>
        <v>7</v>
      </c>
      <c r="BH160" s="242">
        <f t="shared" ca="1" si="2"/>
        <v>0</v>
      </c>
      <c r="BI160" s="242">
        <f t="shared" ca="1" si="2"/>
        <v>90</v>
      </c>
      <c r="BJ160" s="241">
        <f t="shared" ca="1" si="12"/>
        <v>0</v>
      </c>
      <c r="BK160" s="240">
        <f t="shared" ca="1" si="13"/>
        <v>1</v>
      </c>
      <c r="BL160" s="243">
        <f t="shared" ca="1" si="4"/>
        <v>0</v>
      </c>
      <c r="BM160" s="244">
        <f t="shared" ca="1" si="5"/>
        <v>0</v>
      </c>
      <c r="BN160" s="241">
        <f t="shared" ca="1" si="6"/>
        <v>0</v>
      </c>
      <c r="BO160" s="245">
        <f t="shared" ca="1" si="7"/>
        <v>0</v>
      </c>
      <c r="BP160" s="245">
        <f t="shared" ca="1" si="8"/>
        <v>0</v>
      </c>
      <c r="BQ160" s="245">
        <f t="shared" ca="1" si="9"/>
        <v>0</v>
      </c>
      <c r="BR160" s="68"/>
      <c r="BS160" s="68"/>
      <c r="BT160" s="68"/>
      <c r="BU160" s="68"/>
      <c r="BV160" s="68"/>
      <c r="BW160" s="68"/>
      <c r="BX160" s="68"/>
    </row>
    <row r="161" spans="1:76" x14ac:dyDescent="0.2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227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226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238">
        <v>40</v>
      </c>
      <c r="BC161" s="239">
        <f t="shared" ca="1" si="10"/>
        <v>-8</v>
      </c>
      <c r="BD161" s="240">
        <v>-8</v>
      </c>
      <c r="BE161" s="241">
        <f t="shared" ca="1" si="0"/>
        <v>-5</v>
      </c>
      <c r="BF161" s="240">
        <f t="shared" ca="1" si="0"/>
        <v>4.5</v>
      </c>
      <c r="BG161" s="242">
        <f t="shared" ca="1" si="1"/>
        <v>9.5</v>
      </c>
      <c r="BH161" s="242">
        <f t="shared" ca="1" si="2"/>
        <v>-90</v>
      </c>
      <c r="BI161" s="242">
        <f t="shared" ca="1" si="2"/>
        <v>90</v>
      </c>
      <c r="BJ161" s="241">
        <f t="shared" ca="1" si="12"/>
        <v>-1</v>
      </c>
      <c r="BK161" s="240">
        <f t="shared" ca="1" si="13"/>
        <v>0</v>
      </c>
      <c r="BL161" s="243">
        <f t="shared" ca="1" si="4"/>
        <v>0</v>
      </c>
      <c r="BM161" s="244">
        <f t="shared" ca="1" si="5"/>
        <v>0</v>
      </c>
      <c r="BN161" s="241">
        <f t="shared" ca="1" si="6"/>
        <v>0</v>
      </c>
      <c r="BO161" s="245">
        <f t="shared" ca="1" si="7"/>
        <v>0</v>
      </c>
      <c r="BP161" s="245">
        <f t="shared" ca="1" si="8"/>
        <v>0</v>
      </c>
      <c r="BQ161" s="245">
        <f t="shared" ca="1" si="9"/>
        <v>0</v>
      </c>
      <c r="BR161" s="68"/>
      <c r="BS161" s="68"/>
      <c r="BT161" s="68"/>
      <c r="BU161" s="68"/>
      <c r="BV161" s="68"/>
      <c r="BW161" s="68"/>
      <c r="BX161" s="68"/>
    </row>
    <row r="162" spans="1:76" x14ac:dyDescent="0.2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227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226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</row>
    <row r="163" spans="1:76" x14ac:dyDescent="0.2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227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226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>
        <f ca="1">MIN(BC122:BD161)</f>
        <v>-15</v>
      </c>
      <c r="BD163" s="68"/>
      <c r="BE163" s="68">
        <f ca="1">MIN(BE122:BF161)</f>
        <v>-5</v>
      </c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</row>
    <row r="164" spans="1:76" x14ac:dyDescent="0.2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227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226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>
        <f ca="1">MAX(BC123:BD162)</f>
        <v>15</v>
      </c>
      <c r="BD164" s="68"/>
      <c r="BE164" s="68">
        <f ca="1">MAX(BE122:BF161)</f>
        <v>5</v>
      </c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</row>
  </sheetData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390"/>
  <sheetViews>
    <sheetView workbookViewId="0"/>
  </sheetViews>
  <sheetFormatPr baseColWidth="10" defaultRowHeight="15" x14ac:dyDescent="0.25"/>
  <sheetData>
    <row r="1" spans="1:22" x14ac:dyDescent="0.25">
      <c r="A1" s="11" t="s">
        <v>58</v>
      </c>
      <c r="B1" s="11" t="s">
        <v>59</v>
      </c>
      <c r="C1" s="11" t="s">
        <v>60</v>
      </c>
      <c r="D1" s="11" t="s">
        <v>61</v>
      </c>
      <c r="E1" s="11" t="s">
        <v>62</v>
      </c>
      <c r="F1" s="11"/>
      <c r="G1" s="11"/>
      <c r="H1" s="11"/>
      <c r="I1" s="11"/>
      <c r="J1" s="11" t="s">
        <v>63</v>
      </c>
      <c r="K1" s="11">
        <f>MIN(B2:B100)</f>
        <v>0</v>
      </c>
      <c r="L1" s="11" t="s">
        <v>64</v>
      </c>
      <c r="M1" s="11">
        <f>MIN(C2:C100)</f>
        <v>-2.3726639747619629</v>
      </c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5">
      <c r="A2" s="11">
        <v>1</v>
      </c>
      <c r="B2" s="11">
        <v>0</v>
      </c>
      <c r="C2" s="11">
        <v>2.4422411918640137</v>
      </c>
      <c r="D2" s="11">
        <v>1</v>
      </c>
      <c r="E2" s="11"/>
      <c r="F2" s="11"/>
      <c r="G2" s="11"/>
      <c r="H2" s="11"/>
      <c r="I2" s="11"/>
      <c r="J2" s="11" t="s">
        <v>65</v>
      </c>
      <c r="K2" s="11">
        <f>MAX(B2:B100)</f>
        <v>1.882598876953125</v>
      </c>
      <c r="L2" s="11" t="s">
        <v>66</v>
      </c>
      <c r="M2" s="11">
        <f>MAX(C2:C100)</f>
        <v>2.4422411918640137</v>
      </c>
      <c r="N2" s="11">
        <v>1</v>
      </c>
      <c r="O2" s="11">
        <f ca="1">IF(ISBLANK(A2),INDIRECT(COLUMN($O$1)&amp;$K$4),(B2-$K$1)/$K$3)</f>
        <v>0</v>
      </c>
      <c r="P2" s="11">
        <f ca="1">IF(ISBLANK(A2),INDIRECT(COLUMN(P1)&amp;$K$4),(C2-$M$1)/$M$3)</f>
        <v>1</v>
      </c>
      <c r="Q2" s="11"/>
      <c r="R2" s="11"/>
      <c r="S2" s="11"/>
      <c r="T2" s="11"/>
      <c r="U2" s="11"/>
      <c r="V2" s="11"/>
    </row>
    <row r="3" spans="1:22" x14ac:dyDescent="0.25">
      <c r="A3" s="11">
        <v>2</v>
      </c>
      <c r="B3" s="11">
        <v>0.16861477494239807</v>
      </c>
      <c r="C3" s="11">
        <v>2.3946130275726318</v>
      </c>
      <c r="D3" s="11">
        <v>2</v>
      </c>
      <c r="E3" s="11"/>
      <c r="F3" s="11"/>
      <c r="G3" s="11"/>
      <c r="H3" s="11"/>
      <c r="I3" s="11"/>
      <c r="J3" s="11" t="s">
        <v>67</v>
      </c>
      <c r="K3" s="11">
        <f>IF(K2-K1=0,1,K2-K1)</f>
        <v>1.882598876953125</v>
      </c>
      <c r="L3" s="11" t="s">
        <v>68</v>
      </c>
      <c r="M3" s="11">
        <f>IF(M2-M1=0,1,M2-M1)</f>
        <v>4.8149051666259766</v>
      </c>
      <c r="N3" s="11">
        <v>2</v>
      </c>
      <c r="O3" s="11">
        <f ca="1">IF(ISBLANK(A3),INDIRECT(COLUMN($O$1)&amp;$K$4),(B3-$K$1)/$K$3)</f>
        <v>8.9564897231475621E-2</v>
      </c>
      <c r="P3" s="11">
        <f ca="1">IF(ISBLANK(A3),INDIRECT(COLUMN(P2)&amp;$K$4),(C3-$M$1)/$M$3)</f>
        <v>0.99010818227085517</v>
      </c>
      <c r="Q3" s="11"/>
      <c r="R3" s="11"/>
      <c r="S3" s="11"/>
      <c r="T3" s="11"/>
      <c r="U3" s="11"/>
      <c r="V3" s="11"/>
    </row>
    <row r="4" spans="1:22" x14ac:dyDescent="0.25">
      <c r="A4" s="11">
        <v>3</v>
      </c>
      <c r="B4" s="11">
        <v>0.18223810195922852</v>
      </c>
      <c r="C4" s="11">
        <v>2.3898630142211914</v>
      </c>
      <c r="D4" s="11"/>
      <c r="E4" s="11"/>
      <c r="F4" s="11"/>
      <c r="G4" s="11"/>
      <c r="H4" s="11"/>
      <c r="I4" s="11"/>
      <c r="J4" s="11" t="s">
        <v>69</v>
      </c>
      <c r="K4" s="11">
        <f>MAX(A2:A100)+1</f>
        <v>100</v>
      </c>
      <c r="L4" s="11"/>
      <c r="M4" s="11"/>
      <c r="N4" s="11">
        <v>3</v>
      </c>
      <c r="O4" s="11">
        <f ca="1">IF(ISBLANK(A4),INDIRECT(COLUMN($O$1)&amp;$K$4),(B4-$K$1)/$K$3)</f>
        <v>9.6801344242895812E-2</v>
      </c>
      <c r="P4" s="11">
        <f ca="1">IF(ISBLANK(A4),INDIRECT(COLUMN(P3)&amp;$K$4),(C4-$M$1)/$M$3)</f>
        <v>0.98912165954879516</v>
      </c>
      <c r="Q4" s="11"/>
      <c r="R4" s="11"/>
      <c r="S4" s="11"/>
      <c r="T4" s="11"/>
      <c r="U4" s="11"/>
      <c r="V4" s="11"/>
    </row>
    <row r="5" spans="1:22" x14ac:dyDescent="0.25">
      <c r="A5" s="11">
        <v>4</v>
      </c>
      <c r="B5" s="11">
        <v>0.19603011012077332</v>
      </c>
      <c r="C5" s="11">
        <v>2.3848602771759033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v>4</v>
      </c>
      <c r="O5" s="11">
        <f ca="1">IF(ISBLANK(A5),INDIRECT(COLUMN($O$1)&amp;$K$4),(B5-$K$1)/$K$3)</f>
        <v>0.10412739140588273</v>
      </c>
      <c r="P5" s="11">
        <f ca="1">IF(ISBLANK(A5),INDIRECT(COLUMN(P4)&amp;$K$4),(C5-$M$1)/$M$3)</f>
        <v>0.98808264904450449</v>
      </c>
      <c r="Q5" s="11"/>
      <c r="R5" s="11"/>
      <c r="S5" s="11"/>
      <c r="T5" s="11"/>
      <c r="U5" s="11"/>
      <c r="V5" s="11"/>
    </row>
    <row r="6" spans="1:22" x14ac:dyDescent="0.25">
      <c r="A6" s="11">
        <v>5</v>
      </c>
      <c r="B6" s="11">
        <v>0.20978838205337524</v>
      </c>
      <c r="C6" s="11">
        <v>2.3796577453613281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5</v>
      </c>
      <c r="O6" s="11">
        <f ca="1">IF(ISBLANK(A6),INDIRECT(COLUMN($O$1)&amp;$K$4),(B6-$K$1)/$K$3)</f>
        <v>0.11143551853855631</v>
      </c>
      <c r="P6" s="11">
        <f ca="1">IF(ISBLANK(A6),INDIRECT(COLUMN(P5)&amp;$K$4),(C6-$M$1)/$M$3)</f>
        <v>0.98700214348218607</v>
      </c>
      <c r="Q6" s="11"/>
      <c r="R6" s="11"/>
      <c r="S6" s="11"/>
      <c r="T6" s="11"/>
      <c r="U6" s="11"/>
      <c r="V6" s="11"/>
    </row>
    <row r="7" spans="1:22" x14ac:dyDescent="0.25">
      <c r="A7" s="11">
        <v>6</v>
      </c>
      <c r="B7" s="11">
        <v>0.22355355322360992</v>
      </c>
      <c r="C7" s="11">
        <v>2.3742194175720215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6</v>
      </c>
      <c r="O7" s="11">
        <f t="shared" ref="O7:O12" ca="1" si="0">IF(ISBLANK(A7),INDIRECT(ADDRESS($K$4,COLUMN($O$1))),(B7-$K$1)/$K$3)</f>
        <v>0.11874731041241145</v>
      </c>
      <c r="P7" s="11">
        <f t="shared" ref="P7:P12" ca="1" si="1">IF(ISBLANK(A7),INDIRECT(ADDRESS($K$4,COLUMN(P6))),(C7-$M$1)/$M$3)</f>
        <v>0.9858726658287108</v>
      </c>
      <c r="Q7" s="11"/>
      <c r="R7" s="11"/>
      <c r="S7" s="11"/>
      <c r="T7" s="11"/>
      <c r="U7" s="11"/>
      <c r="V7" s="11"/>
    </row>
    <row r="8" spans="1:22" x14ac:dyDescent="0.25">
      <c r="A8" s="11">
        <v>7</v>
      </c>
      <c r="B8" s="11">
        <v>0.23731732368469238</v>
      </c>
      <c r="C8" s="11">
        <v>2.3685238361358643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>
        <v>7</v>
      </c>
      <c r="O8" s="11">
        <f t="shared" ca="1" si="0"/>
        <v>0.12605835825673944</v>
      </c>
      <c r="P8" s="11">
        <f t="shared" ca="1" si="1"/>
        <v>0.98468975957426663</v>
      </c>
      <c r="Q8" s="11"/>
      <c r="R8" s="11"/>
      <c r="S8" s="11"/>
      <c r="T8" s="11"/>
      <c r="U8" s="11"/>
      <c r="V8" s="11"/>
    </row>
    <row r="9" spans="1:22" x14ac:dyDescent="0.25">
      <c r="A9" s="11">
        <v>8</v>
      </c>
      <c r="B9" s="11">
        <v>0.25124642252922058</v>
      </c>
      <c r="C9" s="11">
        <v>2.3624687194824219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>
        <v>8</v>
      </c>
      <c r="O9" s="11">
        <f t="shared" ca="1" si="0"/>
        <v>0.13345722533089369</v>
      </c>
      <c r="P9" s="11">
        <f t="shared" ca="1" si="1"/>
        <v>0.98343218202208293</v>
      </c>
      <c r="Q9" s="11"/>
      <c r="R9" s="11"/>
      <c r="S9" s="11"/>
      <c r="T9" s="11"/>
      <c r="U9" s="11"/>
      <c r="V9" s="11"/>
    </row>
    <row r="10" spans="1:22" x14ac:dyDescent="0.25">
      <c r="A10" s="11">
        <v>9</v>
      </c>
      <c r="B10" s="11">
        <v>0.26514244079589844</v>
      </c>
      <c r="C10" s="11">
        <v>2.3561015129089355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v>9</v>
      </c>
      <c r="O10" s="11">
        <f t="shared" ca="1" si="0"/>
        <v>0.14083852064387492</v>
      </c>
      <c r="P10" s="11">
        <f t="shared" ca="1" si="1"/>
        <v>0.98210978701052176</v>
      </c>
      <c r="Q10" s="11"/>
      <c r="R10" s="11"/>
      <c r="S10" s="11"/>
      <c r="T10" s="11"/>
      <c r="U10" s="11"/>
      <c r="V10" s="11"/>
    </row>
    <row r="11" spans="1:22" x14ac:dyDescent="0.25">
      <c r="A11" s="11">
        <v>10</v>
      </c>
      <c r="B11" s="11">
        <v>0.27921190857887268</v>
      </c>
      <c r="C11" s="11">
        <v>2.349280834197998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10</v>
      </c>
      <c r="O11" s="11">
        <f t="shared" ca="1" si="0"/>
        <v>0.14831194897489827</v>
      </c>
      <c r="P11" s="11">
        <f t="shared" ca="1" si="1"/>
        <v>0.98069321109159935</v>
      </c>
      <c r="Q11" s="11"/>
      <c r="R11" s="11"/>
      <c r="S11" s="11"/>
      <c r="T11" s="11"/>
      <c r="U11" s="11"/>
      <c r="V11" s="11"/>
    </row>
    <row r="12" spans="1:22" x14ac:dyDescent="0.25">
      <c r="A12" s="11">
        <v>11</v>
      </c>
      <c r="B12" s="11">
        <v>0.29341530799865723</v>
      </c>
      <c r="C12" s="11">
        <v>2.341961145401001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11</v>
      </c>
      <c r="O12" s="11">
        <f t="shared" ca="1" si="0"/>
        <v>0.15585651919304899</v>
      </c>
      <c r="P12" s="11">
        <f t="shared" ca="1" si="1"/>
        <v>0.97917299656115897</v>
      </c>
      <c r="Q12" s="11"/>
      <c r="R12" s="11"/>
      <c r="S12" s="11"/>
      <c r="T12" s="11"/>
      <c r="U12" s="11"/>
      <c r="V12" s="11"/>
    </row>
    <row r="13" spans="1:22" x14ac:dyDescent="0.25">
      <c r="A13" s="11">
        <v>12</v>
      </c>
      <c r="B13" s="11">
        <v>0.30776208639144897</v>
      </c>
      <c r="C13" s="11">
        <v>2.3340592384338379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x14ac:dyDescent="0.25">
      <c r="A14" s="11">
        <v>13</v>
      </c>
      <c r="B14" s="11">
        <v>0.3222520649433136</v>
      </c>
      <c r="C14" s="11">
        <v>2.3254756927490234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x14ac:dyDescent="0.25">
      <c r="A15" s="11">
        <v>14</v>
      </c>
      <c r="B15" s="11">
        <v>0.3367132842540741</v>
      </c>
      <c r="C15" s="11">
        <v>2.3161978721618652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11">
        <v>15</v>
      </c>
      <c r="B16" s="11">
        <v>0.35135382413864136</v>
      </c>
      <c r="C16" s="11">
        <v>2.3059382438659668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11">
        <v>16</v>
      </c>
      <c r="B17" s="11">
        <v>0.36613398790359497</v>
      </c>
      <c r="C17" s="11">
        <v>2.2945010662078857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x14ac:dyDescent="0.25">
      <c r="A18" s="11">
        <v>17</v>
      </c>
      <c r="B18" s="11">
        <v>0.38106328248977661</v>
      </c>
      <c r="C18" s="11">
        <v>2.2815699577331543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x14ac:dyDescent="0.25">
      <c r="A19" s="11">
        <v>18</v>
      </c>
      <c r="B19" s="11">
        <v>0.39614161849021912</v>
      </c>
      <c r="C19" s="11">
        <v>2.2666943073272705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11">
        <v>19</v>
      </c>
      <c r="B20" s="11">
        <v>0.41119003295898438</v>
      </c>
      <c r="C20" s="11">
        <v>2.2494041919708252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11">
        <v>20</v>
      </c>
      <c r="B21" s="11">
        <v>0.42624455690383911</v>
      </c>
      <c r="C21" s="11">
        <v>2.228649377822876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x14ac:dyDescent="0.25">
      <c r="A22" s="11">
        <v>21</v>
      </c>
      <c r="B22" s="11">
        <v>0.44129782915115356</v>
      </c>
      <c r="C22" s="11">
        <v>2.2026264667510986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x14ac:dyDescent="0.25">
      <c r="A23" s="11">
        <v>22</v>
      </c>
      <c r="B23" s="11">
        <v>0.45635136961936951</v>
      </c>
      <c r="C23" s="11">
        <v>2.1675944328308105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11">
        <v>23</v>
      </c>
      <c r="B24" s="11">
        <v>0.47140485048294067</v>
      </c>
      <c r="C24" s="11">
        <v>2.1136054992675781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11">
        <v>24</v>
      </c>
      <c r="B25" s="11">
        <v>0.48645836114883423</v>
      </c>
      <c r="C25" s="11">
        <v>1.9911031723022461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x14ac:dyDescent="0.25">
      <c r="A26" s="11">
        <v>25</v>
      </c>
      <c r="B26" s="11">
        <v>0.50169235467910767</v>
      </c>
      <c r="C26" s="11">
        <v>-2.0067386627197266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x14ac:dyDescent="0.25">
      <c r="A27" s="11">
        <v>26</v>
      </c>
      <c r="B27" s="11">
        <v>0.51707285642623901</v>
      </c>
      <c r="C27" s="11">
        <v>-2.1165347099304199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11">
        <v>27</v>
      </c>
      <c r="B28" s="11">
        <v>0.53242391347885132</v>
      </c>
      <c r="C28" s="11">
        <v>-2.166041374206543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11">
        <v>28</v>
      </c>
      <c r="B29" s="11">
        <v>0.54796510934829712</v>
      </c>
      <c r="C29" s="11">
        <v>-2.1981368064880371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1">
        <v>29</v>
      </c>
      <c r="B30" s="11">
        <v>0.56365454196929932</v>
      </c>
      <c r="C30" s="11">
        <v>-2.2216718196868896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1">
        <v>30</v>
      </c>
      <c r="B31" s="11">
        <v>0.57931423187255859</v>
      </c>
      <c r="C31" s="11">
        <v>-2.2399501800537109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11">
        <v>31</v>
      </c>
      <c r="B32" s="11">
        <v>0.59516781568527222</v>
      </c>
      <c r="C32" s="11">
        <v>-2.254976749420166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11">
        <v>32</v>
      </c>
      <c r="B33" s="11">
        <v>0.61098253726959229</v>
      </c>
      <c r="C33" s="11">
        <v>-2.2675065994262695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11">
        <v>33</v>
      </c>
      <c r="B34" s="11">
        <v>0.62699496746063232</v>
      </c>
      <c r="C34" s="11">
        <v>-2.2783358097076416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11">
        <v>34</v>
      </c>
      <c r="B35" s="11">
        <v>0.6429678201675415</v>
      </c>
      <c r="C35" s="11">
        <v>-2.2877027988433838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11">
        <v>35</v>
      </c>
      <c r="B36" s="11">
        <v>0.65894877910614014</v>
      </c>
      <c r="C36" s="11">
        <v>-2.2959346771240234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11">
        <v>36</v>
      </c>
      <c r="B37" s="11">
        <v>0.67511969804763794</v>
      </c>
      <c r="C37" s="11">
        <v>-2.3033206462860107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11">
        <v>37</v>
      </c>
      <c r="B38" s="11">
        <v>0.69125264883041382</v>
      </c>
      <c r="C38" s="11">
        <v>-2.3099043369293213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11">
        <v>38</v>
      </c>
      <c r="B39" s="11">
        <v>0.7073933482170105</v>
      </c>
      <c r="C39" s="11">
        <v>-2.3158299922943115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11">
        <v>39</v>
      </c>
      <c r="B40" s="11">
        <v>0.72353243827819824</v>
      </c>
      <c r="C40" s="11">
        <v>-2.3211894035339355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11">
        <v>40</v>
      </c>
      <c r="B41" s="11">
        <v>0.73967188596725464</v>
      </c>
      <c r="C41" s="11">
        <v>-2.326059103012085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11">
        <v>41</v>
      </c>
      <c r="B42" s="11">
        <v>0.75600481033325195</v>
      </c>
      <c r="C42" s="11">
        <v>-2.3305506706237793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11">
        <v>42</v>
      </c>
      <c r="B43" s="11">
        <v>0.77249473333358765</v>
      </c>
      <c r="C43" s="11">
        <v>-2.3346927165985107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11">
        <v>43</v>
      </c>
      <c r="B44" s="11">
        <v>0.78895318508148193</v>
      </c>
      <c r="C44" s="11">
        <v>-2.3384766578674316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1">
        <v>44</v>
      </c>
      <c r="B45" s="11">
        <v>0.80561542510986328</v>
      </c>
      <c r="C45" s="11">
        <v>-2.3419880867004395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11">
        <v>45</v>
      </c>
      <c r="B46" s="11">
        <v>0.8224366307258606</v>
      </c>
      <c r="C46" s="11">
        <v>-2.3452389240264893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x14ac:dyDescent="0.25">
      <c r="A47" s="11">
        <v>46</v>
      </c>
      <c r="B47" s="11">
        <v>0.83942759037017822</v>
      </c>
      <c r="C47" s="11">
        <v>-2.3482508659362793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11">
        <v>47</v>
      </c>
      <c r="B48" s="11">
        <v>0.85638445615768433</v>
      </c>
      <c r="C48" s="11">
        <v>-2.351008415222168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11">
        <v>48</v>
      </c>
      <c r="B49" s="11">
        <v>0.87355166673660278</v>
      </c>
      <c r="C49" s="11">
        <v>-2.3535680770874023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x14ac:dyDescent="0.25">
      <c r="A50" s="11">
        <v>49</v>
      </c>
      <c r="B50" s="11">
        <v>0.89067673683166504</v>
      </c>
      <c r="C50" s="11">
        <v>-2.3559069633483887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x14ac:dyDescent="0.25">
      <c r="A51" s="11">
        <v>50</v>
      </c>
      <c r="B51" s="11">
        <v>0.9080159068107605</v>
      </c>
      <c r="C51" s="11">
        <v>-2.3580732345581055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11">
        <v>51</v>
      </c>
      <c r="B52" s="11">
        <v>0.92552006244659424</v>
      </c>
      <c r="C52" s="11">
        <v>-2.3600680828094482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11">
        <v>52</v>
      </c>
      <c r="B53" s="11">
        <v>0.94320088624954224</v>
      </c>
      <c r="C53" s="11">
        <v>-2.3619003295898438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x14ac:dyDescent="0.25">
      <c r="A54" s="11">
        <v>53</v>
      </c>
      <c r="B54" s="11">
        <v>0.96105819940567017</v>
      </c>
      <c r="C54" s="11">
        <v>-2.3635759353637695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x14ac:dyDescent="0.25">
      <c r="A55" s="11">
        <v>54</v>
      </c>
      <c r="B55" s="11">
        <v>0.97909420728683472</v>
      </c>
      <c r="C55" s="11">
        <v>-2.3651001453399658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11">
        <v>55</v>
      </c>
      <c r="B56" s="11">
        <v>0.99731051921844482</v>
      </c>
      <c r="C56" s="11">
        <v>-2.3664774894714355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11">
        <v>56</v>
      </c>
      <c r="B57" s="11">
        <v>1.0157090425491333</v>
      </c>
      <c r="C57" s="11">
        <v>-2.3677115440368652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x14ac:dyDescent="0.25">
      <c r="A58" s="11">
        <v>57</v>
      </c>
      <c r="B58" s="11">
        <v>1.0340708494186401</v>
      </c>
      <c r="C58" s="11">
        <v>-2.368793249130249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x14ac:dyDescent="0.25">
      <c r="A59" s="11">
        <v>58</v>
      </c>
      <c r="B59" s="11">
        <v>1.0524402856826782</v>
      </c>
      <c r="C59" s="11">
        <v>-2.3697316646575928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11">
        <v>59</v>
      </c>
      <c r="B60" s="11">
        <v>1.071028470993042</v>
      </c>
      <c r="C60" s="11">
        <v>-2.3705410957336426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11">
        <v>60</v>
      </c>
      <c r="B61" s="11">
        <v>1.0895727872848511</v>
      </c>
      <c r="C61" s="11">
        <v>-2.3712129592895508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x14ac:dyDescent="0.25">
      <c r="A62" s="11">
        <v>61</v>
      </c>
      <c r="B62" s="11">
        <v>1.108126163482666</v>
      </c>
      <c r="C62" s="11">
        <v>-2.3717536926269531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x14ac:dyDescent="0.25">
      <c r="A63" s="11">
        <v>62</v>
      </c>
      <c r="B63" s="11">
        <v>1.1266776323318481</v>
      </c>
      <c r="C63" s="11">
        <v>-2.3721663951873779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x14ac:dyDescent="0.25">
      <c r="A64" s="11">
        <v>63</v>
      </c>
      <c r="B64" s="11">
        <v>1.1454519033432007</v>
      </c>
      <c r="C64" s="11">
        <v>-2.3724567890167236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x14ac:dyDescent="0.25">
      <c r="A65" s="11">
        <v>64</v>
      </c>
      <c r="B65" s="11">
        <v>1.1641817092895508</v>
      </c>
      <c r="C65" s="11">
        <v>-2.3726217746734619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x14ac:dyDescent="0.25">
      <c r="A66" s="11">
        <v>65</v>
      </c>
      <c r="B66" s="11">
        <v>1.1829205751419067</v>
      </c>
      <c r="C66" s="11">
        <v>-2.3726639747619629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x14ac:dyDescent="0.25">
      <c r="A67" s="11">
        <v>66</v>
      </c>
      <c r="B67" s="11">
        <v>1.2016575336456299</v>
      </c>
      <c r="C67" s="11">
        <v>-2.3725848197937012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x14ac:dyDescent="0.25">
      <c r="A68" s="11">
        <v>67</v>
      </c>
      <c r="B68" s="11">
        <v>1.2206196784973145</v>
      </c>
      <c r="C68" s="11">
        <v>-2.3723819255828857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x14ac:dyDescent="0.25">
      <c r="A69" s="11">
        <v>68</v>
      </c>
      <c r="B69" s="11">
        <v>1.2395366430282593</v>
      </c>
      <c r="C69" s="11">
        <v>-2.3720571994781494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x14ac:dyDescent="0.25">
      <c r="A70" s="11">
        <v>69</v>
      </c>
      <c r="B70" s="11">
        <v>1.2586897611618042</v>
      </c>
      <c r="C70" s="11">
        <v>-2.3716037273406982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x14ac:dyDescent="0.25">
      <c r="A71" s="11">
        <v>70</v>
      </c>
      <c r="B71" s="11">
        <v>1.277795672416687</v>
      </c>
      <c r="C71" s="11">
        <v>-2.3710258007049561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x14ac:dyDescent="0.25">
      <c r="A72" s="11">
        <v>71</v>
      </c>
      <c r="B72" s="11">
        <v>1.2969112396240234</v>
      </c>
      <c r="C72" s="11">
        <v>-2.37032151222229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x14ac:dyDescent="0.25">
      <c r="A73" s="11">
        <v>72</v>
      </c>
      <c r="B73" s="11">
        <v>1.3160248994827271</v>
      </c>
      <c r="C73" s="11">
        <v>-2.3694891929626465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x14ac:dyDescent="0.25">
      <c r="A74" s="11">
        <v>73</v>
      </c>
      <c r="B74" s="11">
        <v>1.3351389169692993</v>
      </c>
      <c r="C74" s="11">
        <v>-2.3685269355773926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x14ac:dyDescent="0.25">
      <c r="A75" s="11">
        <v>74</v>
      </c>
      <c r="B75" s="11">
        <v>1.3544820547103882</v>
      </c>
      <c r="C75" s="11">
        <v>-2.3674180507659912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x14ac:dyDescent="0.25">
      <c r="A76" s="11">
        <v>75</v>
      </c>
      <c r="B76" s="11">
        <v>1.3740111589431763</v>
      </c>
      <c r="C76" s="11">
        <v>-2.3661572933197021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x14ac:dyDescent="0.25">
      <c r="A77" s="11">
        <v>76</v>
      </c>
      <c r="B77" s="11">
        <v>1.3937370777130127</v>
      </c>
      <c r="C77" s="11">
        <v>-2.3647351264953613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x14ac:dyDescent="0.25">
      <c r="A78" s="11">
        <v>77</v>
      </c>
      <c r="B78" s="11">
        <v>1.4134234189987183</v>
      </c>
      <c r="C78" s="11">
        <v>-2.3631618022918701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x14ac:dyDescent="0.25">
      <c r="A79" s="11">
        <v>78</v>
      </c>
      <c r="B79" s="11">
        <v>1.4333540201187134</v>
      </c>
      <c r="C79" s="11">
        <v>-2.3614063262939453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spans="1:22" x14ac:dyDescent="0.25">
      <c r="A80" s="11">
        <v>79</v>
      </c>
      <c r="B80" s="11">
        <v>1.4532357454299927</v>
      </c>
      <c r="C80" s="11">
        <v>-2.3594844341278076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spans="1:22" x14ac:dyDescent="0.25">
      <c r="A81" s="11">
        <v>80</v>
      </c>
      <c r="B81" s="11">
        <v>1.4733659029006958</v>
      </c>
      <c r="C81" s="11">
        <v>-2.3573563098907471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spans="1:22" x14ac:dyDescent="0.25">
      <c r="A82" s="11">
        <v>81</v>
      </c>
      <c r="B82" s="11">
        <v>1.4934464693069458</v>
      </c>
      <c r="C82" s="11">
        <v>-2.3550405502319336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x14ac:dyDescent="0.25">
      <c r="A83" s="11">
        <v>82</v>
      </c>
      <c r="B83" s="11">
        <v>1.5137779712677002</v>
      </c>
      <c r="C83" s="11">
        <v>-2.3524875640869141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x14ac:dyDescent="0.25">
      <c r="A84" s="11">
        <v>83</v>
      </c>
      <c r="B84" s="11">
        <v>1.5343029499053955</v>
      </c>
      <c r="C84" s="11">
        <v>-2.3496832847595215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x14ac:dyDescent="0.25">
      <c r="A85" s="11">
        <v>84</v>
      </c>
      <c r="B85" s="11">
        <v>1.5547890663146973</v>
      </c>
      <c r="C85" s="11">
        <v>-2.3466401100158691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x14ac:dyDescent="0.25">
      <c r="A86" s="11">
        <v>85</v>
      </c>
      <c r="B86" s="11">
        <v>1.5755288600921631</v>
      </c>
      <c r="C86" s="11">
        <v>-2.3432900905609131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x14ac:dyDescent="0.25">
      <c r="A87" s="11">
        <v>86</v>
      </c>
      <c r="B87" s="11">
        <v>1.5962178707122803</v>
      </c>
      <c r="C87" s="11">
        <v>-2.3396546840667725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x14ac:dyDescent="0.25">
      <c r="A88" s="11">
        <v>87</v>
      </c>
      <c r="B88" s="11">
        <v>1.6171654462814331</v>
      </c>
      <c r="C88" s="11">
        <v>-2.3356456756591797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x14ac:dyDescent="0.25">
      <c r="A89" s="11">
        <v>88</v>
      </c>
      <c r="B89" s="11">
        <v>1.6383123397827148</v>
      </c>
      <c r="C89" s="11">
        <v>-2.3312280178070068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x14ac:dyDescent="0.25">
      <c r="A90" s="11">
        <v>89</v>
      </c>
      <c r="B90" s="11">
        <v>1.659672737121582</v>
      </c>
      <c r="C90" s="11">
        <v>-2.3263435363769531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x14ac:dyDescent="0.25">
      <c r="A91" s="11">
        <v>90</v>
      </c>
      <c r="B91" s="11">
        <v>1.681246280670166</v>
      </c>
      <c r="C91" s="11">
        <v>-2.3209230899810791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x14ac:dyDescent="0.25">
      <c r="A92" s="11">
        <v>91</v>
      </c>
      <c r="B92" s="11">
        <v>1.7027771472930908</v>
      </c>
      <c r="C92" s="11">
        <v>-2.3149557113647461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x14ac:dyDescent="0.25">
      <c r="A93" s="11">
        <v>92</v>
      </c>
      <c r="B93" s="11">
        <v>1.7245749235153198</v>
      </c>
      <c r="C93" s="11">
        <v>-2.3082568645477295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x14ac:dyDescent="0.25">
      <c r="A94" s="11">
        <v>93</v>
      </c>
      <c r="B94" s="11">
        <v>1.7465806007385254</v>
      </c>
      <c r="C94" s="11">
        <v>-2.3007044792175293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x14ac:dyDescent="0.25">
      <c r="A95" s="11">
        <v>94</v>
      </c>
      <c r="B95" s="11">
        <v>1.7688082456588745</v>
      </c>
      <c r="C95" s="11">
        <v>-2.2921097278594971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x14ac:dyDescent="0.25">
      <c r="A96" s="11">
        <v>95</v>
      </c>
      <c r="B96" s="11">
        <v>1.7912578582763672</v>
      </c>
      <c r="C96" s="11">
        <v>-2.2822198867797852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x14ac:dyDescent="0.25">
      <c r="A97" s="11">
        <v>96</v>
      </c>
      <c r="B97" s="11">
        <v>1.813931941986084</v>
      </c>
      <c r="C97" s="11">
        <v>-2.2706742286682129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x14ac:dyDescent="0.25">
      <c r="A98" s="11">
        <v>97</v>
      </c>
      <c r="B98" s="11">
        <v>1.8365610837936401</v>
      </c>
      <c r="C98" s="11">
        <v>-2.2571134567260742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x14ac:dyDescent="0.25">
      <c r="A99" s="11">
        <v>98</v>
      </c>
      <c r="B99" s="11">
        <v>1.8594707250595093</v>
      </c>
      <c r="C99" s="11">
        <v>-2.2405476570129395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x14ac:dyDescent="0.25">
      <c r="A100" s="11">
        <v>99</v>
      </c>
      <c r="B100" s="11">
        <v>1.882598876953125</v>
      </c>
      <c r="C100" s="11">
        <v>-2.2196037769317627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x14ac:dyDescent="0.25">
      <c r="A101" s="11">
        <v>100</v>
      </c>
      <c r="B101" s="11">
        <v>1.9059604406356812</v>
      </c>
      <c r="C101" s="11">
        <v>-2.1915390491485596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x14ac:dyDescent="0.25">
      <c r="A102" s="11">
        <v>101</v>
      </c>
      <c r="B102" s="11">
        <v>1.9295551776885986</v>
      </c>
      <c r="C102" s="11">
        <v>-2.149895191192627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x14ac:dyDescent="0.25">
      <c r="A103" s="11">
        <v>102</v>
      </c>
      <c r="B103" s="11">
        <v>1.9533858299255371</v>
      </c>
      <c r="C103" s="11">
        <v>-2.0716667175292969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x14ac:dyDescent="0.25">
      <c r="A104" s="11">
        <v>103</v>
      </c>
      <c r="B104" s="11">
        <v>1.9774549007415771</v>
      </c>
      <c r="C104" s="11">
        <v>1.879302978515625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x14ac:dyDescent="0.25">
      <c r="A105" s="11">
        <v>104</v>
      </c>
      <c r="B105" s="11">
        <v>2.0014760494232178</v>
      </c>
      <c r="C105" s="11">
        <v>2.1042220592498779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x14ac:dyDescent="0.25">
      <c r="A106" s="11">
        <v>105</v>
      </c>
      <c r="B106" s="11">
        <v>2.0257952213287354</v>
      </c>
      <c r="C106" s="11">
        <v>2.1694331169128418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x14ac:dyDescent="0.25">
      <c r="A107" s="11">
        <v>106</v>
      </c>
      <c r="B107" s="11">
        <v>2.0503461360931396</v>
      </c>
      <c r="C107" s="11">
        <v>2.208745002746582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x14ac:dyDescent="0.25">
      <c r="A108" s="11">
        <v>107</v>
      </c>
      <c r="B108" s="11">
        <v>2.0751450061798096</v>
      </c>
      <c r="C108" s="11">
        <v>2.2370336055755615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x14ac:dyDescent="0.25">
      <c r="A109" s="11">
        <v>108</v>
      </c>
      <c r="B109" s="11">
        <v>2.1001913547515869</v>
      </c>
      <c r="C109" s="11">
        <v>2.259190559387207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x14ac:dyDescent="0.25">
      <c r="A110" s="11">
        <v>109</v>
      </c>
      <c r="B110" s="11">
        <v>2.1254880428314209</v>
      </c>
      <c r="C110" s="11">
        <v>2.2774410247802734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x14ac:dyDescent="0.25">
      <c r="A111" s="11">
        <v>110</v>
      </c>
      <c r="B111" s="11">
        <v>2.1510379314422607</v>
      </c>
      <c r="C111" s="11">
        <v>2.2929821014404297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x14ac:dyDescent="0.25">
      <c r="A112" s="11">
        <v>111</v>
      </c>
      <c r="B112" s="11">
        <v>2.1768431663513184</v>
      </c>
      <c r="C112" s="11">
        <v>2.3065323829650879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x14ac:dyDescent="0.25">
      <c r="A113" s="11">
        <v>112</v>
      </c>
      <c r="B113" s="11">
        <v>2.202906608581543</v>
      </c>
      <c r="C113" s="11">
        <v>2.3185567855834961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x14ac:dyDescent="0.25">
      <c r="A114" s="11">
        <v>113</v>
      </c>
      <c r="B114" s="11">
        <v>2.2289180755615234</v>
      </c>
      <c r="C114" s="11">
        <v>2.3292510509490967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x14ac:dyDescent="0.25">
      <c r="A115" s="11">
        <v>114</v>
      </c>
      <c r="B115" s="11">
        <v>2.2552521228790283</v>
      </c>
      <c r="C115" s="11">
        <v>2.3390071392059326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x14ac:dyDescent="0.25">
      <c r="A116" s="11">
        <v>115</v>
      </c>
      <c r="B116" s="11">
        <v>2.2818372249603271</v>
      </c>
      <c r="C116" s="11">
        <v>2.3479573726654053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x14ac:dyDescent="0.25">
      <c r="A117" s="11">
        <v>116</v>
      </c>
      <c r="B117" s="11">
        <v>2.3086907863616943</v>
      </c>
      <c r="C117" s="11">
        <v>2.3562307357788086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x14ac:dyDescent="0.25">
      <c r="A118" s="11">
        <v>117</v>
      </c>
      <c r="B118" s="11">
        <v>2.3358123302459717</v>
      </c>
      <c r="C118" s="11">
        <v>2.3639225959777832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x14ac:dyDescent="0.25">
      <c r="A119" s="11">
        <v>118</v>
      </c>
      <c r="B119" s="11">
        <v>2.3632051944732666</v>
      </c>
      <c r="C119" s="11">
        <v>2.3711090087890625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x14ac:dyDescent="0.25">
      <c r="A120" s="11">
        <v>119</v>
      </c>
      <c r="B120" s="11">
        <v>2.3908720016479492</v>
      </c>
      <c r="C120" s="11">
        <v>2.3778512477874756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x14ac:dyDescent="0.25">
      <c r="A121" s="11">
        <v>120</v>
      </c>
      <c r="B121" s="11">
        <v>2.4188153743743896</v>
      </c>
      <c r="C121" s="11">
        <v>2.3841993808746338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x14ac:dyDescent="0.25">
      <c r="A122" s="11">
        <v>121</v>
      </c>
      <c r="B122" s="11">
        <v>2.4470381736755371</v>
      </c>
      <c r="C122" s="11">
        <v>2.3901944160461426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x14ac:dyDescent="0.25">
      <c r="A123" s="11">
        <v>122</v>
      </c>
      <c r="B123" s="11">
        <v>2.4755432605743408</v>
      </c>
      <c r="C123" s="11">
        <v>2.3958711624145508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x14ac:dyDescent="0.25">
      <c r="A124" s="11">
        <v>123</v>
      </c>
      <c r="B124" s="11">
        <v>2.50433349609375</v>
      </c>
      <c r="C124" s="11">
        <v>2.4012577533721924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x14ac:dyDescent="0.25">
      <c r="A125" s="11">
        <v>124</v>
      </c>
      <c r="B125" s="11">
        <v>2.5334115028381348</v>
      </c>
      <c r="C125" s="11">
        <v>2.406379222869873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x14ac:dyDescent="0.25">
      <c r="A126" s="11">
        <v>125</v>
      </c>
      <c r="B126" s="11">
        <v>2.5627803802490234</v>
      </c>
      <c r="C126" s="11">
        <v>2.4112563133239746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x14ac:dyDescent="0.25">
      <c r="A127" s="11">
        <v>126</v>
      </c>
      <c r="B127" s="11">
        <v>2.5924427509307861</v>
      </c>
      <c r="C127" s="11">
        <v>2.4159066677093506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x14ac:dyDescent="0.25">
      <c r="A128" s="11">
        <v>127</v>
      </c>
      <c r="B128" s="11">
        <v>2.6224019527435303</v>
      </c>
      <c r="C128" s="11">
        <v>2.4203455448150635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x14ac:dyDescent="0.25">
      <c r="A129" s="11">
        <v>128</v>
      </c>
      <c r="B129" s="11">
        <v>2.652660608291626</v>
      </c>
      <c r="C129" s="11">
        <v>2.4245860576629639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x14ac:dyDescent="0.25">
      <c r="A130" s="11">
        <v>129</v>
      </c>
      <c r="B130" s="11">
        <v>2.6832220554351807</v>
      </c>
      <c r="C130" s="11">
        <v>2.4286401271820068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x14ac:dyDescent="0.25">
      <c r="A131" s="11">
        <v>130</v>
      </c>
      <c r="B131" s="11">
        <v>2.7140889167785645</v>
      </c>
      <c r="C131" s="11">
        <v>2.4325168132781982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25">
      <c r="A132" s="11">
        <v>131</v>
      </c>
      <c r="B132" s="11">
        <v>2.7452645301818848</v>
      </c>
      <c r="C132" s="11">
        <v>2.4362251758575439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x14ac:dyDescent="0.25">
      <c r="A133" s="11">
        <v>132</v>
      </c>
      <c r="B133" s="11">
        <v>2.7767517566680908</v>
      </c>
      <c r="C133" s="11">
        <v>2.4397721290588379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x14ac:dyDescent="0.25">
      <c r="A134" s="11">
        <v>133</v>
      </c>
      <c r="B134" s="11">
        <v>2.8085541725158691</v>
      </c>
      <c r="C134" s="11">
        <v>2.4431638717651367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x14ac:dyDescent="0.25">
      <c r="A135" s="11">
        <v>134</v>
      </c>
      <c r="B135" s="11">
        <v>2.8406744003295898</v>
      </c>
      <c r="C135" s="11">
        <v>2.4464058876037598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x14ac:dyDescent="0.25">
      <c r="A136" s="11">
        <v>135</v>
      </c>
      <c r="B136" s="11">
        <v>2.8731157779693604</v>
      </c>
      <c r="C136" s="11">
        <v>2.4495022296905518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x14ac:dyDescent="0.25">
      <c r="A137" s="11">
        <v>136</v>
      </c>
      <c r="B137" s="11">
        <v>2.9058816432952881</v>
      </c>
      <c r="C137" s="11">
        <v>2.4524567127227783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x14ac:dyDescent="0.25">
      <c r="A138" s="11">
        <v>137</v>
      </c>
      <c r="B138" s="11">
        <v>2.9389750957489014</v>
      </c>
      <c r="C138" s="11">
        <v>2.4552717208862305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x14ac:dyDescent="0.25">
      <c r="A139" s="11">
        <v>138</v>
      </c>
      <c r="B139" s="11">
        <v>2.9723997116088867</v>
      </c>
      <c r="C139" s="11">
        <v>2.4579498767852783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x14ac:dyDescent="0.25">
      <c r="A140" s="11">
        <v>139</v>
      </c>
      <c r="B140" s="11">
        <v>3.0061583518981934</v>
      </c>
      <c r="C140" s="11">
        <v>2.4604921340942383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x14ac:dyDescent="0.25">
      <c r="A141" s="11">
        <v>140</v>
      </c>
      <c r="B141" s="11">
        <v>3.0402545928955078</v>
      </c>
      <c r="C141" s="11">
        <v>2.4628994464874268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x14ac:dyDescent="0.25">
      <c r="A142" s="11">
        <v>141</v>
      </c>
      <c r="B142" s="11">
        <v>3.0742831230163574</v>
      </c>
      <c r="C142" s="11">
        <v>2.4651458263397217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x14ac:dyDescent="0.25">
      <c r="A143" s="11">
        <v>142</v>
      </c>
      <c r="B143" s="11">
        <v>3.1087336540222168</v>
      </c>
      <c r="C143" s="11">
        <v>2.4672646522521973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x14ac:dyDescent="0.25">
      <c r="A144" s="11">
        <v>143</v>
      </c>
      <c r="B144" s="11">
        <v>3.1430997848510742</v>
      </c>
      <c r="C144" s="11">
        <v>2.4692261219024658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x14ac:dyDescent="0.25">
      <c r="A145" s="11">
        <v>144</v>
      </c>
      <c r="B145" s="11">
        <v>3.1778953075408936</v>
      </c>
      <c r="C145" s="11">
        <v>2.4710590839385986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x14ac:dyDescent="0.25">
      <c r="A146" s="11">
        <v>145</v>
      </c>
      <c r="B146" s="11">
        <v>3.213021993637085</v>
      </c>
      <c r="C146" s="11">
        <v>2.4727554321289063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x14ac:dyDescent="0.25">
      <c r="A147" s="11">
        <v>146</v>
      </c>
      <c r="B147" s="11">
        <v>3.2485032081604004</v>
      </c>
      <c r="C147" s="11">
        <v>2.4743127822875977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x14ac:dyDescent="0.25">
      <c r="A148" s="11">
        <v>147</v>
      </c>
      <c r="B148" s="11">
        <v>3.2843387126922607</v>
      </c>
      <c r="C148" s="11">
        <v>2.4757266044616699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x14ac:dyDescent="0.25">
      <c r="A149" s="11">
        <v>148</v>
      </c>
      <c r="B149" s="11">
        <v>3.3205325603485107</v>
      </c>
      <c r="C149" s="11">
        <v>2.4769914150238037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x14ac:dyDescent="0.25">
      <c r="A150" s="11">
        <v>149</v>
      </c>
      <c r="B150" s="11">
        <v>3.3570883274078369</v>
      </c>
      <c r="C150" s="11">
        <v>2.4781017303466797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x14ac:dyDescent="0.25">
      <c r="A151" s="11">
        <v>150</v>
      </c>
      <c r="B151" s="11">
        <v>3.3940098285675049</v>
      </c>
      <c r="C151" s="11">
        <v>2.4790496826171875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x14ac:dyDescent="0.25">
      <c r="A152" s="11">
        <v>151</v>
      </c>
      <c r="B152" s="11">
        <v>3.4313004016876221</v>
      </c>
      <c r="C152" s="11">
        <v>2.4798269271850586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x14ac:dyDescent="0.25">
      <c r="A153" s="11">
        <v>152</v>
      </c>
      <c r="B153" s="11">
        <v>3.4685168266296387</v>
      </c>
      <c r="C153" s="11">
        <v>2.4804174900054932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x14ac:dyDescent="0.25">
      <c r="A154" s="11">
        <v>153</v>
      </c>
      <c r="B154" s="11">
        <v>3.5061948299407959</v>
      </c>
      <c r="C154" s="11">
        <v>2.480820894241333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x14ac:dyDescent="0.25">
      <c r="A155" s="11">
        <v>154</v>
      </c>
      <c r="B155" s="11">
        <v>3.5442321300506592</v>
      </c>
      <c r="C155" s="11">
        <v>2.4810218811035156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x14ac:dyDescent="0.25">
      <c r="A156" s="11">
        <v>155</v>
      </c>
      <c r="B156" s="11">
        <v>3.582653284072876</v>
      </c>
      <c r="C156" s="11">
        <v>2.4810047149658203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x14ac:dyDescent="0.25">
      <c r="A157" s="11">
        <v>156</v>
      </c>
      <c r="B157" s="11">
        <v>3.6214578151702881</v>
      </c>
      <c r="C157" s="11">
        <v>2.4807512760162354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x14ac:dyDescent="0.25">
      <c r="A158" s="11">
        <v>157</v>
      </c>
      <c r="B158" s="11">
        <v>3.6606507301330566</v>
      </c>
      <c r="C158" s="11">
        <v>2.4802391529083252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x14ac:dyDescent="0.25">
      <c r="A159" s="11">
        <v>158</v>
      </c>
      <c r="B159" s="11">
        <v>3.7002353668212891</v>
      </c>
      <c r="C159" s="11">
        <v>2.4794425964355469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x14ac:dyDescent="0.25">
      <c r="A160" s="11">
        <v>159</v>
      </c>
      <c r="B160" s="11">
        <v>3.7402160167694092</v>
      </c>
      <c r="C160" s="11">
        <v>2.478330135345459</v>
      </c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x14ac:dyDescent="0.25">
      <c r="A161" s="11">
        <v>160</v>
      </c>
      <c r="B161" s="11">
        <v>3.7805964946746826</v>
      </c>
      <c r="C161" s="11">
        <v>2.4768640995025635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x14ac:dyDescent="0.25">
      <c r="A162" s="11">
        <v>161</v>
      </c>
      <c r="B162" s="11">
        <v>3.821380615234375</v>
      </c>
      <c r="C162" s="11">
        <v>2.474998950958252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x14ac:dyDescent="0.25">
      <c r="A163" s="11">
        <v>162</v>
      </c>
      <c r="B163" s="11">
        <v>3.8625726699829102</v>
      </c>
      <c r="C163" s="11">
        <v>2.4726779460906982</v>
      </c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x14ac:dyDescent="0.25">
      <c r="A164" s="11">
        <v>163</v>
      </c>
      <c r="B164" s="11">
        <v>3.9041767120361328</v>
      </c>
      <c r="C164" s="11">
        <v>2.4698305130004883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x14ac:dyDescent="0.25">
      <c r="A165" s="11">
        <v>164</v>
      </c>
      <c r="B165" s="11">
        <v>3.9461965560913086</v>
      </c>
      <c r="C165" s="11">
        <v>2.4663670063018799</v>
      </c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x14ac:dyDescent="0.25">
      <c r="A166" s="11">
        <v>165</v>
      </c>
      <c r="B166" s="11">
        <v>3.9886367321014404</v>
      </c>
      <c r="C166" s="11">
        <v>2.4621715545654297</v>
      </c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x14ac:dyDescent="0.25">
      <c r="A167" s="11">
        <v>166</v>
      </c>
      <c r="B167" s="11">
        <v>4.031501293182373</v>
      </c>
      <c r="C167" s="11">
        <v>2.4570908546447754</v>
      </c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x14ac:dyDescent="0.25">
      <c r="A168" s="11">
        <v>167</v>
      </c>
      <c r="B168" s="11">
        <v>4.0747947692871094</v>
      </c>
      <c r="C168" s="11">
        <v>2.4509162902832031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x14ac:dyDescent="0.25">
      <c r="A169" s="11">
        <v>168</v>
      </c>
      <c r="B169" s="11">
        <v>4.1185207366943359</v>
      </c>
      <c r="C169" s="11">
        <v>2.4433550834655762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x14ac:dyDescent="0.25">
      <c r="A170" s="11">
        <v>169</v>
      </c>
      <c r="B170" s="11">
        <v>4.162684440612793</v>
      </c>
      <c r="C170" s="11">
        <v>2.4339759349822998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x14ac:dyDescent="0.25">
      <c r="A171" s="11">
        <v>170</v>
      </c>
      <c r="B171" s="11">
        <v>4.2072892189025879</v>
      </c>
      <c r="C171" s="11">
        <v>2.4221103191375732</v>
      </c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x14ac:dyDescent="0.25">
      <c r="A172" s="11">
        <v>171</v>
      </c>
      <c r="B172" s="11">
        <v>4.2518057823181152</v>
      </c>
      <c r="C172" s="11">
        <v>2.4068479537963867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x14ac:dyDescent="0.25">
      <c r="A173" s="11">
        <v>172</v>
      </c>
      <c r="B173" s="11">
        <v>4.2968740463256836</v>
      </c>
      <c r="C173" s="11">
        <v>2.3859922885894775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x14ac:dyDescent="0.25">
      <c r="A174" s="11">
        <v>173</v>
      </c>
      <c r="B174" s="11">
        <v>4.3423724174499512</v>
      </c>
      <c r="C174" s="11">
        <v>2.3551318645477295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x14ac:dyDescent="0.25">
      <c r="A175" s="11">
        <v>174</v>
      </c>
      <c r="B175" s="11">
        <v>4.3883295059204102</v>
      </c>
      <c r="C175" s="11">
        <v>2.3007500171661377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x14ac:dyDescent="0.25">
      <c r="A176" s="11">
        <v>175</v>
      </c>
      <c r="B176" s="11">
        <v>4.4347457885742188</v>
      </c>
      <c r="C176" s="11">
        <v>2.098867654800415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x14ac:dyDescent="0.25">
      <c r="A177" s="11">
        <v>176</v>
      </c>
      <c r="B177" s="11">
        <v>4.481626033782959</v>
      </c>
      <c r="C177" s="11">
        <v>-2.2826924324035645</v>
      </c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x14ac:dyDescent="0.25">
      <c r="A178" s="11">
        <v>177</v>
      </c>
      <c r="B178" s="11">
        <v>4.5289754867553711</v>
      </c>
      <c r="C178" s="11">
        <v>-2.3592815399169922</v>
      </c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x14ac:dyDescent="0.25">
      <c r="A179" s="11">
        <v>178</v>
      </c>
      <c r="B179" s="11">
        <v>4.5756583213806152</v>
      </c>
      <c r="C179" s="11">
        <v>-2.4019482135772705</v>
      </c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25">
      <c r="A180" s="11">
        <v>179</v>
      </c>
      <c r="B180" s="11">
        <v>4.621915340423584</v>
      </c>
      <c r="C180" s="11">
        <v>-2.4321403503417969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x14ac:dyDescent="0.25">
      <c r="A181" s="11">
        <v>180</v>
      </c>
      <c r="B181" s="11">
        <v>4.6688156127929688</v>
      </c>
      <c r="C181" s="11">
        <v>-2.4562466144561768</v>
      </c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x14ac:dyDescent="0.25">
      <c r="A182" s="11">
        <v>181</v>
      </c>
      <c r="B182" s="11">
        <v>4.7161493301391602</v>
      </c>
      <c r="C182" s="11">
        <v>-2.4764633178710938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x14ac:dyDescent="0.25">
      <c r="A183" s="11">
        <v>182</v>
      </c>
      <c r="B183" s="11">
        <v>4.7639636993408203</v>
      </c>
      <c r="C183" s="11">
        <v>-2.4940414428710938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x14ac:dyDescent="0.25">
      <c r="A184" s="11">
        <v>183</v>
      </c>
      <c r="B184" s="11">
        <v>4.8122549057006836</v>
      </c>
      <c r="C184" s="11">
        <v>-2.5097038745880127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x14ac:dyDescent="0.25">
      <c r="A185" s="11">
        <v>184</v>
      </c>
      <c r="B185" s="11">
        <v>4.8610291481018066</v>
      </c>
      <c r="C185" s="11">
        <v>-2.523916482925415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x14ac:dyDescent="0.25">
      <c r="A186" s="11">
        <v>185</v>
      </c>
      <c r="B186" s="11">
        <v>4.9102907180786133</v>
      </c>
      <c r="C186" s="11">
        <v>-2.5369951725006104</v>
      </c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x14ac:dyDescent="0.25">
      <c r="A187" s="11">
        <v>186</v>
      </c>
      <c r="B187" s="11">
        <v>4.960045337677002</v>
      </c>
      <c r="C187" s="11">
        <v>-2.5491642951965332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x14ac:dyDescent="0.25">
      <c r="A188" s="11">
        <v>187</v>
      </c>
      <c r="B188" s="11">
        <v>5.0097007751464844</v>
      </c>
      <c r="C188" s="11">
        <v>-2.5604581832885742</v>
      </c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x14ac:dyDescent="0.25">
      <c r="A189" s="11">
        <v>188</v>
      </c>
      <c r="B189" s="11">
        <v>5.0599722862243652</v>
      </c>
      <c r="C189" s="11">
        <v>-2.5711729526519775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x14ac:dyDescent="0.25">
      <c r="A190" s="11">
        <v>189</v>
      </c>
      <c r="B190" s="11">
        <v>5.1107230186462402</v>
      </c>
      <c r="C190" s="11">
        <v>-2.5813713073730469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x14ac:dyDescent="0.25">
      <c r="A191" s="11">
        <v>190</v>
      </c>
      <c r="B191" s="11">
        <v>5.1619858741760254</v>
      </c>
      <c r="C191" s="11">
        <v>-2.5911352634429932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x14ac:dyDescent="0.25">
      <c r="A192" s="11">
        <v>191</v>
      </c>
      <c r="B192" s="11">
        <v>5.2137603759765625</v>
      </c>
      <c r="C192" s="11">
        <v>-2.6005246639251709</v>
      </c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x14ac:dyDescent="0.25">
      <c r="A193" s="11">
        <v>192</v>
      </c>
      <c r="B193" s="11">
        <v>5.2660531997680664</v>
      </c>
      <c r="C193" s="11">
        <v>-2.609591007232666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x14ac:dyDescent="0.25">
      <c r="A194" s="11">
        <v>193</v>
      </c>
      <c r="B194" s="11">
        <v>5.3188686370849609</v>
      </c>
      <c r="C194" s="11">
        <v>-2.6183764934539795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x14ac:dyDescent="0.25">
      <c r="A195" s="11">
        <v>194</v>
      </c>
      <c r="B195" s="11">
        <v>5.3722119331359863</v>
      </c>
      <c r="C195" s="11">
        <v>-2.6269173622131348</v>
      </c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x14ac:dyDescent="0.25">
      <c r="A196" s="11">
        <v>195</v>
      </c>
      <c r="B196" s="11">
        <v>5.4260892868041992</v>
      </c>
      <c r="C196" s="11">
        <v>-2.635244607925415</v>
      </c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x14ac:dyDescent="0.25">
      <c r="A197" s="11">
        <v>196</v>
      </c>
      <c r="B197" s="11">
        <v>5.4805049896240234</v>
      </c>
      <c r="C197" s="11">
        <v>-2.6433849334716797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x14ac:dyDescent="0.25">
      <c r="A198" s="11">
        <v>197</v>
      </c>
      <c r="B198" s="11">
        <v>5.5354647636413574</v>
      </c>
      <c r="C198" s="11">
        <v>-2.6513626575469971</v>
      </c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x14ac:dyDescent="0.25">
      <c r="A199" s="11">
        <v>198</v>
      </c>
      <c r="B199" s="11">
        <v>5.5909743309020996</v>
      </c>
      <c r="C199" s="11">
        <v>-2.6591987609863281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x14ac:dyDescent="0.25">
      <c r="A200" s="11">
        <v>199</v>
      </c>
      <c r="B200" s="11">
        <v>5.6470389366149902</v>
      </c>
      <c r="C200" s="11">
        <v>-2.666912317276001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x14ac:dyDescent="0.25">
      <c r="A201" s="11">
        <v>200</v>
      </c>
      <c r="B201" s="11">
        <v>5.7036643028259277</v>
      </c>
      <c r="C201" s="11">
        <v>-2.6745212078094482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x14ac:dyDescent="0.25">
      <c r="A202" s="11">
        <v>201</v>
      </c>
      <c r="B202" s="11">
        <v>5.7608556747436523</v>
      </c>
      <c r="C202" s="11">
        <v>-2.6820416450500488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x14ac:dyDescent="0.25">
      <c r="A203" s="11">
        <v>202</v>
      </c>
      <c r="B203" s="11">
        <v>5.8186192512512207</v>
      </c>
      <c r="C203" s="11">
        <v>-2.6894886493682861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x14ac:dyDescent="0.25">
      <c r="A204" s="11">
        <v>203</v>
      </c>
      <c r="B204" s="11">
        <v>5.876960277557373</v>
      </c>
      <c r="C204" s="11">
        <v>-2.6968770027160645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x14ac:dyDescent="0.25">
      <c r="A205" s="11">
        <v>204</v>
      </c>
      <c r="B205" s="11">
        <v>5.935884952545166</v>
      </c>
      <c r="C205" s="11">
        <v>-2.7042202949523926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x14ac:dyDescent="0.25">
      <c r="A206" s="11">
        <v>205</v>
      </c>
      <c r="B206" s="11">
        <v>5.9953985214233398</v>
      </c>
      <c r="C206" s="11">
        <v>-2.7115325927734375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x14ac:dyDescent="0.25">
      <c r="A207" s="11">
        <v>206</v>
      </c>
      <c r="B207" s="11">
        <v>6.0555071830749512</v>
      </c>
      <c r="C207" s="11">
        <v>-2.7188270092010498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x14ac:dyDescent="0.25">
      <c r="A208" s="11">
        <v>207</v>
      </c>
      <c r="B208" s="11">
        <v>6.1162171363830566</v>
      </c>
      <c r="C208" s="11">
        <v>-2.7261176109313965</v>
      </c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x14ac:dyDescent="0.25">
      <c r="A209" s="11">
        <v>208</v>
      </c>
      <c r="B209" s="11">
        <v>6.1775345802307129</v>
      </c>
      <c r="C209" s="11">
        <v>-2.7334177494049072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x14ac:dyDescent="0.25">
      <c r="A210" s="11">
        <v>209</v>
      </c>
      <c r="B210" s="11">
        <v>6.2394647598266602</v>
      </c>
      <c r="C210" s="11">
        <v>-2.7407424449920654</v>
      </c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x14ac:dyDescent="0.25">
      <c r="A211" s="11">
        <v>210</v>
      </c>
      <c r="B211" s="11">
        <v>6.3020143508911133</v>
      </c>
      <c r="C211" s="11">
        <v>-2.7481062412261963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x14ac:dyDescent="0.25">
      <c r="A212" s="11">
        <v>211</v>
      </c>
      <c r="B212" s="11">
        <v>6.3651890754699707</v>
      </c>
      <c r="C212" s="11">
        <v>-2.7555255889892578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x14ac:dyDescent="0.25">
      <c r="A213" s="11">
        <v>212</v>
      </c>
      <c r="B213" s="11">
        <v>6.4289960861206055</v>
      </c>
      <c r="C213" s="11">
        <v>-2.7630178928375244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x14ac:dyDescent="0.25">
      <c r="A214" s="11">
        <v>213</v>
      </c>
      <c r="B214" s="11">
        <v>6.4934406280517578</v>
      </c>
      <c r="C214" s="11">
        <v>-2.7706019878387451</v>
      </c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x14ac:dyDescent="0.25">
      <c r="A215" s="11">
        <v>214</v>
      </c>
      <c r="B215" s="11">
        <v>6.558530330657959</v>
      </c>
      <c r="C215" s="11">
        <v>-2.7782993316650391</v>
      </c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x14ac:dyDescent="0.25">
      <c r="A216" s="11">
        <v>215</v>
      </c>
      <c r="B216" s="11">
        <v>6.6242704391479492</v>
      </c>
      <c r="C216" s="11">
        <v>-2.7861340045928955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x14ac:dyDescent="0.25">
      <c r="A217" s="11">
        <v>216</v>
      </c>
      <c r="B217" s="11">
        <v>6.6906681060791016</v>
      </c>
      <c r="C217" s="11">
        <v>-2.794133186340332</v>
      </c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x14ac:dyDescent="0.25">
      <c r="A218" s="11">
        <v>217</v>
      </c>
      <c r="B218" s="11">
        <v>6.7577295303344727</v>
      </c>
      <c r="C218" s="11">
        <v>-2.80232834815979</v>
      </c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x14ac:dyDescent="0.25">
      <c r="A219" s="11">
        <v>218</v>
      </c>
      <c r="B219" s="11">
        <v>6.8254618644714355</v>
      </c>
      <c r="C219" s="11">
        <v>-2.8107571601867676</v>
      </c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x14ac:dyDescent="0.25">
      <c r="A220" s="11">
        <v>219</v>
      </c>
      <c r="B220" s="11">
        <v>6.8938713073730469</v>
      </c>
      <c r="C220" s="11">
        <v>-2.8194639682769775</v>
      </c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x14ac:dyDescent="0.25">
      <c r="A221" s="11">
        <v>220</v>
      </c>
      <c r="B221" s="11">
        <v>6.9629645347595215</v>
      </c>
      <c r="C221" s="11">
        <v>-2.8285026550292969</v>
      </c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x14ac:dyDescent="0.25">
      <c r="A222" s="11">
        <v>221</v>
      </c>
      <c r="B222" s="11">
        <v>7.0327491760253906</v>
      </c>
      <c r="C222" s="11">
        <v>-2.837939977645874</v>
      </c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x14ac:dyDescent="0.25">
      <c r="A223" s="11">
        <v>222</v>
      </c>
      <c r="B223" s="11">
        <v>7.1032314300537109</v>
      </c>
      <c r="C223" s="11">
        <v>-2.8478600978851318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x14ac:dyDescent="0.25">
      <c r="A224" s="11">
        <v>223</v>
      </c>
      <c r="B224" s="11">
        <v>7.1744189262390137</v>
      </c>
      <c r="C224" s="11">
        <v>-2.8583710193634033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x14ac:dyDescent="0.25">
      <c r="A225" s="11">
        <v>224</v>
      </c>
      <c r="B225" s="11">
        <v>7.2463178634643555</v>
      </c>
      <c r="C225" s="11">
        <v>-2.8696157932281494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x14ac:dyDescent="0.25">
      <c r="A226" s="11">
        <v>225</v>
      </c>
      <c r="B226" s="11">
        <v>7.3189358711242676</v>
      </c>
      <c r="C226" s="11">
        <v>-2.8817899227142334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x14ac:dyDescent="0.25">
      <c r="A227" s="11">
        <v>226</v>
      </c>
      <c r="B227" s="11">
        <v>7.392280101776123</v>
      </c>
      <c r="C227" s="11">
        <v>-2.8951704502105713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x14ac:dyDescent="0.25">
      <c r="A228" s="11">
        <v>227</v>
      </c>
      <c r="B228" s="11">
        <v>7.4663577079772949</v>
      </c>
      <c r="C228" s="11">
        <v>-2.9101696014404297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x14ac:dyDescent="0.25">
      <c r="A229" s="11">
        <v>228</v>
      </c>
      <c r="B229" s="11">
        <v>7.5411763191223145</v>
      </c>
      <c r="C229" s="11">
        <v>-2.9274413585662842</v>
      </c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x14ac:dyDescent="0.25">
      <c r="A230" s="11">
        <v>229</v>
      </c>
      <c r="B230" s="11">
        <v>7.6167430877685547</v>
      </c>
      <c r="C230" s="11">
        <v>-2.9481201171875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x14ac:dyDescent="0.25">
      <c r="A231" s="11">
        <v>230</v>
      </c>
      <c r="B231" s="11">
        <v>7.6930651664733887</v>
      </c>
      <c r="C231" s="11">
        <v>-2.974449634552002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x14ac:dyDescent="0.25">
      <c r="A232" s="11">
        <v>231</v>
      </c>
      <c r="B232" s="11">
        <v>7.7701511383056641</v>
      </c>
      <c r="C232" s="11">
        <v>-3.0119926929473877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x14ac:dyDescent="0.25">
      <c r="A233" s="11">
        <v>232</v>
      </c>
      <c r="B233" s="11">
        <v>7.8480072021484375</v>
      </c>
      <c r="C233" s="11">
        <v>-3.0836832523345947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x14ac:dyDescent="0.25">
      <c r="A234" s="11">
        <v>233</v>
      </c>
      <c r="B234" s="11">
        <v>7.9266424179077148</v>
      </c>
      <c r="C234" s="11">
        <v>3.1165506839752197</v>
      </c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x14ac:dyDescent="0.25">
      <c r="A235" s="11">
        <v>234</v>
      </c>
      <c r="B235" s="11">
        <v>8.0060634613037109</v>
      </c>
      <c r="C235" s="11">
        <v>3.0293176174163818</v>
      </c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x14ac:dyDescent="0.25">
      <c r="A236" s="11">
        <v>235</v>
      </c>
      <c r="B236" s="11">
        <v>8.0862789154052734</v>
      </c>
      <c r="C236" s="11">
        <v>2.9925310611724854</v>
      </c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x14ac:dyDescent="0.25">
      <c r="A237" s="11">
        <v>236</v>
      </c>
      <c r="B237" s="11">
        <v>8.1672964096069336</v>
      </c>
      <c r="C237" s="11">
        <v>2.9693119525909424</v>
      </c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x14ac:dyDescent="0.25">
      <c r="A238" s="11">
        <v>237</v>
      </c>
      <c r="B238" s="11">
        <v>8.2491245269775391</v>
      </c>
      <c r="C238" s="11">
        <v>2.9525520801544189</v>
      </c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x14ac:dyDescent="0.25">
      <c r="A239" s="11">
        <v>238</v>
      </c>
      <c r="B239" s="11">
        <v>8.3317708969116211</v>
      </c>
      <c r="C239" s="11">
        <v>2.9395790100097656</v>
      </c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x14ac:dyDescent="0.25">
      <c r="A240" s="11">
        <v>239</v>
      </c>
      <c r="B240" s="11">
        <v>8.4152431488037109</v>
      </c>
      <c r="C240" s="11">
        <v>2.929091215133667</v>
      </c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x14ac:dyDescent="0.25">
      <c r="A241" s="11">
        <v>240</v>
      </c>
      <c r="B241" s="11">
        <v>8.4995508193969727</v>
      </c>
      <c r="C241" s="11">
        <v>2.9203541278839111</v>
      </c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x14ac:dyDescent="0.25">
      <c r="A242" s="11">
        <v>241</v>
      </c>
      <c r="B242" s="11">
        <v>8.5847005844116211</v>
      </c>
      <c r="C242" s="11">
        <v>2.912912130355835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x14ac:dyDescent="0.25">
      <c r="A243" s="11">
        <v>242</v>
      </c>
      <c r="B243" s="11">
        <v>8.6707029342651367</v>
      </c>
      <c r="C243" s="11">
        <v>2.9064619541168213</v>
      </c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x14ac:dyDescent="0.25">
      <c r="A244" s="11">
        <v>243</v>
      </c>
      <c r="B244" s="11">
        <v>8.7575645446777344</v>
      </c>
      <c r="C244" s="11">
        <v>2.9007911682128906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x14ac:dyDescent="0.25">
      <c r="A245" s="11">
        <v>244</v>
      </c>
      <c r="B245" s="11">
        <v>8.8452949523925781</v>
      </c>
      <c r="C245" s="11">
        <v>2.895744800567627</v>
      </c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x14ac:dyDescent="0.25">
      <c r="A246" s="11">
        <v>245</v>
      </c>
      <c r="B246" s="11">
        <v>8.933903694152832</v>
      </c>
      <c r="C246" s="11">
        <v>2.8912057876586914</v>
      </c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x14ac:dyDescent="0.25">
      <c r="A247" s="11">
        <v>246</v>
      </c>
      <c r="B247" s="11">
        <v>9.0233974456787109</v>
      </c>
      <c r="C247" s="11">
        <v>2.8870835304260254</v>
      </c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x14ac:dyDescent="0.25">
      <c r="A248" s="11">
        <v>247</v>
      </c>
      <c r="B248" s="11">
        <v>9.1137857437133789</v>
      </c>
      <c r="C248" s="11">
        <v>2.8833050727844238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x14ac:dyDescent="0.25">
      <c r="A249" s="11">
        <v>248</v>
      </c>
      <c r="B249" s="11">
        <v>9.2050790786743164</v>
      </c>
      <c r="C249" s="11">
        <v>2.8798120021820068</v>
      </c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x14ac:dyDescent="0.25">
      <c r="A250" s="11">
        <v>249</v>
      </c>
      <c r="B250" s="11">
        <v>9.2972841262817383</v>
      </c>
      <c r="C250" s="11">
        <v>2.8765547275543213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x14ac:dyDescent="0.25">
      <c r="A251" s="11">
        <v>250</v>
      </c>
      <c r="B251" s="11">
        <v>9.3904123306274414</v>
      </c>
      <c r="C251" s="11">
        <v>2.8734915256500244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x14ac:dyDescent="0.25">
      <c r="A252" s="11">
        <v>251</v>
      </c>
      <c r="B252" s="11">
        <v>9.484471321105957</v>
      </c>
      <c r="C252" s="11">
        <v>2.8705859184265137</v>
      </c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x14ac:dyDescent="0.25">
      <c r="A253" s="11">
        <v>252</v>
      </c>
      <c r="B253" s="11">
        <v>9.5794706344604492</v>
      </c>
      <c r="C253" s="11">
        <v>2.8678059577941895</v>
      </c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x14ac:dyDescent="0.25">
      <c r="A254" s="11">
        <v>253</v>
      </c>
      <c r="B254" s="11">
        <v>9.6754207611083984</v>
      </c>
      <c r="C254" s="11">
        <v>2.8651218414306641</v>
      </c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x14ac:dyDescent="0.25">
      <c r="A255" s="11">
        <v>254</v>
      </c>
      <c r="B255" s="11">
        <v>9.7723293304443359</v>
      </c>
      <c r="C255" s="11">
        <v>2.8625068664550781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x14ac:dyDescent="0.25">
      <c r="A256" s="11">
        <v>255</v>
      </c>
      <c r="B256" s="11">
        <v>9.8702077865600586</v>
      </c>
      <c r="C256" s="11">
        <v>2.8599348068237305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x14ac:dyDescent="0.25">
      <c r="A257" s="11">
        <v>256</v>
      </c>
      <c r="B257" s="11">
        <v>9.9690647125244141</v>
      </c>
      <c r="C257" s="11">
        <v>2.8573806285858154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x14ac:dyDescent="0.25">
      <c r="A258" s="11">
        <v>257</v>
      </c>
      <c r="B258" s="11">
        <v>10.068910598754883</v>
      </c>
      <c r="C258" s="11">
        <v>2.8548192977905273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x14ac:dyDescent="0.25">
      <c r="A259" s="11">
        <v>258</v>
      </c>
      <c r="B259" s="11">
        <v>10.169754028320313</v>
      </c>
      <c r="C259" s="11">
        <v>2.852224588394165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x14ac:dyDescent="0.25">
      <c r="A260" s="11">
        <v>259</v>
      </c>
      <c r="B260" s="11">
        <v>10.2716064453125</v>
      </c>
      <c r="C260" s="11">
        <v>2.8495697975158691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x14ac:dyDescent="0.25">
      <c r="A261" s="11">
        <v>260</v>
      </c>
      <c r="B261" s="11">
        <v>10.374477386474609</v>
      </c>
      <c r="C261" s="11">
        <v>2.846825122833252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x14ac:dyDescent="0.25">
      <c r="A262" s="11">
        <v>261</v>
      </c>
      <c r="B262" s="11">
        <v>10.478377342224121</v>
      </c>
      <c r="C262" s="11">
        <v>2.8439583778381348</v>
      </c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x14ac:dyDescent="0.25">
      <c r="A263" s="11">
        <v>262</v>
      </c>
      <c r="B263" s="11">
        <v>10.583315849304199</v>
      </c>
      <c r="C263" s="11">
        <v>2.840933084487915</v>
      </c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x14ac:dyDescent="0.25">
      <c r="A264" s="11">
        <v>263</v>
      </c>
      <c r="B264" s="11">
        <v>10.689303398132324</v>
      </c>
      <c r="C264" s="11">
        <v>2.8377065658569336</v>
      </c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x14ac:dyDescent="0.25">
      <c r="A265" s="11">
        <v>264</v>
      </c>
      <c r="B265" s="11">
        <v>10.796351432800293</v>
      </c>
      <c r="C265" s="11">
        <v>2.8342292308807373</v>
      </c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x14ac:dyDescent="0.25">
      <c r="A266" s="11">
        <v>265</v>
      </c>
      <c r="B266" s="11">
        <v>10.903186798095703</v>
      </c>
      <c r="C266" s="11">
        <v>2.8304867744445801</v>
      </c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x14ac:dyDescent="0.25">
      <c r="A267" s="11">
        <v>266</v>
      </c>
      <c r="B267" s="11">
        <v>11.010066032409668</v>
      </c>
      <c r="C267" s="11">
        <v>2.8264086246490479</v>
      </c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x14ac:dyDescent="0.25">
      <c r="A268" s="11">
        <v>267</v>
      </c>
      <c r="B268" s="11">
        <v>11.118217468261719</v>
      </c>
      <c r="C268" s="11">
        <v>2.8218626976013184</v>
      </c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x14ac:dyDescent="0.25">
      <c r="A269" s="11">
        <v>268</v>
      </c>
      <c r="B269" s="11">
        <v>11.227410316467285</v>
      </c>
      <c r="C269" s="11">
        <v>2.8167431354522705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x14ac:dyDescent="0.25">
      <c r="A270" s="11">
        <v>269</v>
      </c>
      <c r="B270" s="11">
        <v>11.337702751159668</v>
      </c>
      <c r="C270" s="11">
        <v>2.8108952045440674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x14ac:dyDescent="0.25">
      <c r="A271" s="11">
        <v>270</v>
      </c>
      <c r="B271" s="11">
        <v>11.449097633361816</v>
      </c>
      <c r="C271" s="11">
        <v>2.8041095733642578</v>
      </c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x14ac:dyDescent="0.25">
      <c r="A272" s="11">
        <v>271</v>
      </c>
      <c r="B272" s="11">
        <v>11.561605453491211</v>
      </c>
      <c r="C272" s="11">
        <v>2.7960858345031738</v>
      </c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x14ac:dyDescent="0.25">
      <c r="A273" s="11">
        <v>272</v>
      </c>
      <c r="B273" s="11">
        <v>11.673890113830566</v>
      </c>
      <c r="C273" s="11">
        <v>2.7865009307861328</v>
      </c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x14ac:dyDescent="0.25">
      <c r="A274" s="11">
        <v>273</v>
      </c>
      <c r="B274" s="11">
        <v>11.787568092346191</v>
      </c>
      <c r="C274" s="11">
        <v>2.7745425701141357</v>
      </c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x14ac:dyDescent="0.25">
      <c r="A275" s="11">
        <v>274</v>
      </c>
      <c r="B275" s="11">
        <v>1</v>
      </c>
      <c r="C275" s="11">
        <v>-2.3666675090789795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x14ac:dyDescent="0.25">
      <c r="A276" s="11">
        <v>275</v>
      </c>
      <c r="B276" s="11">
        <v>1</v>
      </c>
      <c r="C276" s="11">
        <v>-2.3666675090789795</v>
      </c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x14ac:dyDescent="0.25">
      <c r="A277" s="11">
        <v>276</v>
      </c>
      <c r="B277" s="11">
        <v>1</v>
      </c>
      <c r="C277" s="11">
        <v>-2.3666675090789795</v>
      </c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x14ac:dyDescent="0.25">
      <c r="A278" s="11">
        <v>277</v>
      </c>
      <c r="B278" s="11">
        <v>1</v>
      </c>
      <c r="C278" s="11">
        <v>-2.3666675090789795</v>
      </c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x14ac:dyDescent="0.25">
      <c r="A279" s="11">
        <v>278</v>
      </c>
      <c r="B279" s="11">
        <v>1</v>
      </c>
      <c r="C279" s="11">
        <v>-2.3666675090789795</v>
      </c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x14ac:dyDescent="0.25">
      <c r="A280" s="11">
        <v>279</v>
      </c>
      <c r="B280" s="11">
        <v>1</v>
      </c>
      <c r="C280" s="11">
        <v>-2.3666675090789795</v>
      </c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x14ac:dyDescent="0.25">
      <c r="A281" s="11">
        <v>280</v>
      </c>
      <c r="B281" s="11">
        <v>1</v>
      </c>
      <c r="C281" s="11">
        <v>-2.3666675090789795</v>
      </c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x14ac:dyDescent="0.25">
      <c r="A282" s="11">
        <v>281</v>
      </c>
      <c r="B282" s="11">
        <v>1</v>
      </c>
      <c r="C282" s="11">
        <v>-2.3666675090789795</v>
      </c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x14ac:dyDescent="0.25">
      <c r="A283" s="11">
        <v>282</v>
      </c>
      <c r="B283" s="11">
        <v>1</v>
      </c>
      <c r="C283" s="11">
        <v>-2.3666675090789795</v>
      </c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x14ac:dyDescent="0.25">
      <c r="A284" s="11">
        <v>283</v>
      </c>
      <c r="B284" s="11">
        <v>1</v>
      </c>
      <c r="C284" s="11">
        <v>-2.3666675090789795</v>
      </c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x14ac:dyDescent="0.25">
      <c r="A285" s="11">
        <v>284</v>
      </c>
      <c r="B285" s="11">
        <v>1</v>
      </c>
      <c r="C285" s="11">
        <v>-2.2652835845947266</v>
      </c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x14ac:dyDescent="0.25">
      <c r="A286" s="11">
        <v>285</v>
      </c>
      <c r="B286" s="11">
        <v>1</v>
      </c>
      <c r="C286" s="11">
        <v>-2.2652835845947266</v>
      </c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x14ac:dyDescent="0.25">
      <c r="A287" s="11">
        <v>286</v>
      </c>
      <c r="B287" s="11">
        <v>0.5</v>
      </c>
      <c r="C287" s="11">
        <v>2.6053788661956787</v>
      </c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x14ac:dyDescent="0.25">
      <c r="A288" s="11">
        <v>287</v>
      </c>
      <c r="B288" s="11">
        <v>0.5</v>
      </c>
      <c r="C288" s="11">
        <v>2.6053788661956787</v>
      </c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x14ac:dyDescent="0.25">
      <c r="A289" s="11">
        <v>288</v>
      </c>
      <c r="B289" s="11">
        <v>4.6990947723388672</v>
      </c>
      <c r="C289" s="11">
        <v>2.6095249652862549</v>
      </c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x14ac:dyDescent="0.25">
      <c r="A290" s="11">
        <v>289</v>
      </c>
      <c r="B290" s="11">
        <v>4.6990947723388672</v>
      </c>
      <c r="C290" s="11">
        <v>2.6095249652862549</v>
      </c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x14ac:dyDescent="0.25">
      <c r="A291" s="11">
        <v>290</v>
      </c>
      <c r="B291" s="11">
        <v>3.7693271636962891</v>
      </c>
      <c r="C291" s="11">
        <v>-2.4741129875183105</v>
      </c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x14ac:dyDescent="0.25">
      <c r="A292" s="11">
        <v>291</v>
      </c>
      <c r="B292" s="11">
        <v>3.7693271636962891</v>
      </c>
      <c r="C292" s="11">
        <v>-2.4741129875183105</v>
      </c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x14ac:dyDescent="0.25">
      <c r="A293" s="11">
        <v>292</v>
      </c>
      <c r="B293" s="11">
        <v>3.7693271636962891</v>
      </c>
      <c r="C293" s="11">
        <v>-2.4741129875183105</v>
      </c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x14ac:dyDescent="0.25">
      <c r="A294" s="11">
        <v>293</v>
      </c>
      <c r="B294" s="11">
        <v>3.7693271636962891</v>
      </c>
      <c r="C294" s="11">
        <v>-2.4741129875183105</v>
      </c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x14ac:dyDescent="0.25">
      <c r="A295" s="11">
        <v>294</v>
      </c>
      <c r="B295" s="11">
        <v>3.7693271636962891</v>
      </c>
      <c r="C295" s="11">
        <v>-2.6042826175689697</v>
      </c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x14ac:dyDescent="0.25">
      <c r="A296" s="11">
        <v>295</v>
      </c>
      <c r="B296" s="11">
        <v>3.7693271636962891</v>
      </c>
      <c r="C296" s="11">
        <v>-2.6042826175689697</v>
      </c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x14ac:dyDescent="0.25">
      <c r="A297" s="11">
        <v>296</v>
      </c>
      <c r="B297" s="11">
        <v>3.7693271636962891</v>
      </c>
      <c r="C297" s="11">
        <v>-2.6042826175689697</v>
      </c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x14ac:dyDescent="0.25">
      <c r="A298" s="11">
        <v>297</v>
      </c>
      <c r="B298" s="11">
        <v>1</v>
      </c>
      <c r="C298" s="11">
        <v>2.6053788661956787</v>
      </c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x14ac:dyDescent="0.25">
      <c r="A299" s="11">
        <v>298</v>
      </c>
      <c r="B299" s="11">
        <v>1</v>
      </c>
      <c r="C299" s="11">
        <v>2.6053788661956787</v>
      </c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x14ac:dyDescent="0.25">
      <c r="A300" s="11">
        <v>299</v>
      </c>
      <c r="B300" s="11">
        <v>1</v>
      </c>
      <c r="C300" s="11">
        <v>2.6053788661956787</v>
      </c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x14ac:dyDescent="0.25">
      <c r="A301" s="11">
        <v>300</v>
      </c>
      <c r="B301" s="11">
        <v>1</v>
      </c>
      <c r="C301" s="11">
        <v>2.6053788661956787</v>
      </c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x14ac:dyDescent="0.25">
      <c r="A302" s="11">
        <v>301</v>
      </c>
      <c r="B302" s="11">
        <v>1.9814484119415283</v>
      </c>
      <c r="C302" s="11">
        <v>-2.1432564258575439</v>
      </c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x14ac:dyDescent="0.25">
      <c r="A303" s="11">
        <v>302</v>
      </c>
      <c r="B303" s="11">
        <v>1.9814484119415283</v>
      </c>
      <c r="C303" s="11">
        <v>-2.1432564258575439</v>
      </c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x14ac:dyDescent="0.25">
      <c r="A304" s="11">
        <v>303</v>
      </c>
      <c r="B304" s="11">
        <v>1.9814484119415283</v>
      </c>
      <c r="C304" s="11">
        <v>-2.1432564258575439</v>
      </c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x14ac:dyDescent="0.25">
      <c r="A305" s="11">
        <v>304</v>
      </c>
      <c r="B305" s="11">
        <v>1.9814484119415283</v>
      </c>
      <c r="C305" s="11">
        <v>-2.1432564258575439</v>
      </c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x14ac:dyDescent="0.25">
      <c r="A306" s="11">
        <v>305</v>
      </c>
      <c r="B306" s="11">
        <v>1.9738613367080688</v>
      </c>
      <c r="C306" s="11">
        <v>1.578831672668457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x14ac:dyDescent="0.25">
      <c r="A307" s="11">
        <v>306</v>
      </c>
      <c r="B307" s="11">
        <v>1.973921537399292</v>
      </c>
      <c r="C307" s="11">
        <v>-0.74446356296539307</v>
      </c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x14ac:dyDescent="0.25">
      <c r="A308" s="11">
        <v>307</v>
      </c>
      <c r="B308" s="11">
        <v>1.973921537399292</v>
      </c>
      <c r="C308" s="11">
        <v>-0.74446356296539307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x14ac:dyDescent="0.25">
      <c r="A309" s="11">
        <v>308</v>
      </c>
      <c r="B309" s="11">
        <v>1.973921537399292</v>
      </c>
      <c r="C309" s="11">
        <v>-0.74446356296539307</v>
      </c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x14ac:dyDescent="0.25">
      <c r="A310" s="11">
        <v>309</v>
      </c>
      <c r="B310" s="11">
        <v>1.973921537399292</v>
      </c>
      <c r="C310" s="11">
        <v>-0.74446356296539307</v>
      </c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x14ac:dyDescent="0.25">
      <c r="A311" s="11">
        <v>310</v>
      </c>
      <c r="B311" s="11">
        <v>1.973921537399292</v>
      </c>
      <c r="C311" s="11">
        <v>-2.6078200340270996</v>
      </c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x14ac:dyDescent="0.25">
      <c r="A312" s="11">
        <v>311</v>
      </c>
      <c r="B312" s="11">
        <v>0</v>
      </c>
      <c r="C312" s="11">
        <v>4.378692626953125</v>
      </c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x14ac:dyDescent="0.25">
      <c r="A313" s="11">
        <v>312</v>
      </c>
      <c r="B313" s="11">
        <v>0</v>
      </c>
      <c r="C313" s="11">
        <v>4.3883624076843262</v>
      </c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x14ac:dyDescent="0.25">
      <c r="A314" s="11">
        <v>313</v>
      </c>
      <c r="B314" s="11">
        <v>1.9739999771118164</v>
      </c>
      <c r="C314" s="11">
        <v>4.3901267051696777</v>
      </c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x14ac:dyDescent="0.25">
      <c r="A315" s="11">
        <v>314</v>
      </c>
      <c r="B315" s="11">
        <v>1.9739999771118164</v>
      </c>
      <c r="C315" s="11">
        <v>4.3901267051696777</v>
      </c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x14ac:dyDescent="0.25">
      <c r="A316" s="11">
        <v>315</v>
      </c>
      <c r="B316" s="11">
        <v>1.9739999771118164</v>
      </c>
      <c r="C316" s="11">
        <v>2.1390974521636963</v>
      </c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x14ac:dyDescent="0.25">
      <c r="A317" s="11">
        <v>316</v>
      </c>
      <c r="B317" s="11">
        <v>1.9739999771118164</v>
      </c>
      <c r="C317" s="11">
        <v>3.3586366176605225</v>
      </c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x14ac:dyDescent="0.25">
      <c r="A318" s="11">
        <v>317</v>
      </c>
      <c r="B318" s="11">
        <v>1.9739999771118164</v>
      </c>
      <c r="C318" s="11">
        <v>3.2758793830871582</v>
      </c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x14ac:dyDescent="0.25">
      <c r="A319" s="11">
        <v>318</v>
      </c>
      <c r="B319" s="11">
        <v>1.9739999771118164</v>
      </c>
      <c r="C319" s="11">
        <v>3.5378425121307373</v>
      </c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x14ac:dyDescent="0.25">
      <c r="A320" s="11">
        <v>319</v>
      </c>
      <c r="B320" s="11">
        <v>1.9739999771118164</v>
      </c>
      <c r="C320" s="11">
        <v>3.5378425121307373</v>
      </c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x14ac:dyDescent="0.25">
      <c r="A321" s="11">
        <v>320</v>
      </c>
      <c r="B321" s="11">
        <v>1.9739999771118164</v>
      </c>
      <c r="C321" s="11">
        <v>3.5378425121307373</v>
      </c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x14ac:dyDescent="0.25">
      <c r="A322" s="11">
        <v>321</v>
      </c>
      <c r="B322" s="11">
        <v>1.9739999771118164</v>
      </c>
      <c r="C322" s="11">
        <v>3.5378425121307373</v>
      </c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x14ac:dyDescent="0.25">
      <c r="A323" s="11">
        <v>322</v>
      </c>
      <c r="B323" s="11">
        <v>1.9739999771118164</v>
      </c>
      <c r="C323" s="11">
        <v>3.5378425121307373</v>
      </c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x14ac:dyDescent="0.25">
      <c r="A324" s="11">
        <v>323</v>
      </c>
      <c r="B324" s="11">
        <v>1.9739999771118164</v>
      </c>
      <c r="C324" s="11">
        <v>3.5378425121307373</v>
      </c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x14ac:dyDescent="0.25">
      <c r="A325" s="11">
        <v>324</v>
      </c>
      <c r="B325" s="11">
        <v>1.9739999771118164</v>
      </c>
      <c r="C325" s="11">
        <v>3.5378425121307373</v>
      </c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x14ac:dyDescent="0.25">
      <c r="A326" s="11">
        <v>325</v>
      </c>
      <c r="B326" s="11">
        <v>1.9739999771118164</v>
      </c>
      <c r="C326" s="11">
        <v>3.5378425121307373</v>
      </c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x14ac:dyDescent="0.25">
      <c r="A327" s="11">
        <v>326</v>
      </c>
      <c r="B327" s="11">
        <v>1.9739999771118164</v>
      </c>
      <c r="C327" s="11">
        <v>3.010826587677002</v>
      </c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x14ac:dyDescent="0.25">
      <c r="A328" s="11">
        <v>327</v>
      </c>
      <c r="B328" s="11">
        <v>1.9739999771118164</v>
      </c>
      <c r="C328" s="11">
        <v>5.3911175727844238</v>
      </c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x14ac:dyDescent="0.25">
      <c r="A329" s="11">
        <v>328</v>
      </c>
      <c r="B329" s="11">
        <v>1.9739999771118164</v>
      </c>
      <c r="C329" s="11">
        <v>7.2242050170898438</v>
      </c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x14ac:dyDescent="0.25">
      <c r="A330" s="11">
        <v>329</v>
      </c>
      <c r="B330" s="11">
        <v>1.9739999771118164</v>
      </c>
      <c r="C330" s="11">
        <v>4.3416199684143066</v>
      </c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x14ac:dyDescent="0.25">
      <c r="A331" s="11">
        <v>330</v>
      </c>
      <c r="B331" s="11">
        <v>1.9739999771118164</v>
      </c>
      <c r="C331" s="11">
        <v>7.1974129676818848</v>
      </c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x14ac:dyDescent="0.25">
      <c r="A332" s="11">
        <v>331</v>
      </c>
      <c r="B332" s="11">
        <v>1</v>
      </c>
      <c r="C332" s="11">
        <v>7.0451188087463379</v>
      </c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x14ac:dyDescent="0.25">
      <c r="A333" s="11">
        <v>332</v>
      </c>
      <c r="B333" s="11">
        <v>1</v>
      </c>
      <c r="C333" s="11">
        <v>2.1653969287872314</v>
      </c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x14ac:dyDescent="0.25">
      <c r="A334" s="11">
        <v>333</v>
      </c>
      <c r="B334" s="11">
        <v>1</v>
      </c>
      <c r="C334" s="11">
        <v>7.1974129676818848</v>
      </c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x14ac:dyDescent="0.25">
      <c r="A335" s="11">
        <v>334</v>
      </c>
      <c r="B335" s="11">
        <v>1</v>
      </c>
      <c r="C335" s="11">
        <v>7.1974129676818848</v>
      </c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x14ac:dyDescent="0.25">
      <c r="A336" s="11">
        <v>335</v>
      </c>
      <c r="B336" s="11">
        <v>1</v>
      </c>
      <c r="C336" s="11">
        <v>8.8410166654284694E-7</v>
      </c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x14ac:dyDescent="0.25">
      <c r="A337" s="11">
        <v>336</v>
      </c>
      <c r="B337" s="11">
        <v>1</v>
      </c>
      <c r="C337" s="11">
        <v>7.1974129676818848</v>
      </c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x14ac:dyDescent="0.25">
      <c r="A338" s="11">
        <v>337</v>
      </c>
      <c r="B338" s="11">
        <v>1</v>
      </c>
      <c r="C338" s="11">
        <v>7.1967391967773438</v>
      </c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x14ac:dyDescent="0.25">
      <c r="A339" s="11">
        <v>338</v>
      </c>
      <c r="B339" s="11">
        <v>1</v>
      </c>
      <c r="C339" s="11">
        <v>7.4925928115844727</v>
      </c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x14ac:dyDescent="0.25">
      <c r="A340" s="11">
        <v>339</v>
      </c>
      <c r="B340" s="11">
        <v>1</v>
      </c>
      <c r="C340" s="11">
        <v>7.1967391967773438</v>
      </c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x14ac:dyDescent="0.25">
      <c r="A341" s="11">
        <v>340</v>
      </c>
      <c r="B341" s="11">
        <v>1</v>
      </c>
      <c r="C341" s="11">
        <v>7.1967391967773438</v>
      </c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x14ac:dyDescent="0.25">
      <c r="A342" s="11">
        <v>341</v>
      </c>
      <c r="B342" s="11">
        <v>1</v>
      </c>
      <c r="C342" s="11">
        <v>7.1967391967773438</v>
      </c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x14ac:dyDescent="0.25">
      <c r="A343" s="11">
        <v>342</v>
      </c>
      <c r="B343" s="11">
        <v>1</v>
      </c>
      <c r="C343" s="11">
        <v>7.1967391967773438</v>
      </c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x14ac:dyDescent="0.25">
      <c r="A344" s="11">
        <v>343</v>
      </c>
      <c r="B344" s="11">
        <v>1</v>
      </c>
      <c r="C344" s="11">
        <v>7.1967391967773438</v>
      </c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x14ac:dyDescent="0.25">
      <c r="A345" s="11">
        <v>344</v>
      </c>
      <c r="B345" s="11">
        <v>1</v>
      </c>
      <c r="C345" s="11">
        <v>8.4790191650390625</v>
      </c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x14ac:dyDescent="0.25">
      <c r="A346" s="11">
        <v>345</v>
      </c>
      <c r="B346" s="11">
        <v>1</v>
      </c>
      <c r="C346" s="11">
        <v>8.2743148803710938</v>
      </c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x14ac:dyDescent="0.25">
      <c r="A347" s="11">
        <v>346</v>
      </c>
      <c r="B347" s="11">
        <v>1</v>
      </c>
      <c r="C347" s="11">
        <v>9.1791248321533203</v>
      </c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x14ac:dyDescent="0.25">
      <c r="A348" s="11">
        <v>347</v>
      </c>
      <c r="B348" s="11">
        <v>1</v>
      </c>
      <c r="C348" s="11">
        <v>9.2611408233642578</v>
      </c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x14ac:dyDescent="0.25">
      <c r="A349" s="11">
        <v>348</v>
      </c>
      <c r="B349" s="11">
        <v>1</v>
      </c>
      <c r="C349" s="11">
        <v>9.2611408233642578</v>
      </c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x14ac:dyDescent="0.25">
      <c r="A350" s="11">
        <v>349</v>
      </c>
      <c r="B350" s="11">
        <v>1</v>
      </c>
      <c r="C350" s="11">
        <v>9.1182184219360352</v>
      </c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x14ac:dyDescent="0.25">
      <c r="A351" s="11">
        <v>350</v>
      </c>
      <c r="B351" s="11">
        <v>1</v>
      </c>
      <c r="C351" s="11">
        <v>9.2611408233642578</v>
      </c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x14ac:dyDescent="0.25">
      <c r="A352" s="11">
        <v>351</v>
      </c>
      <c r="B352" s="11">
        <v>1</v>
      </c>
      <c r="C352" s="11">
        <v>9.1182184219360352</v>
      </c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x14ac:dyDescent="0.25">
      <c r="A353" s="11">
        <v>352</v>
      </c>
      <c r="B353" s="11">
        <v>1</v>
      </c>
      <c r="C353" s="11">
        <v>9.1182184219360352</v>
      </c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x14ac:dyDescent="0.25">
      <c r="A354" s="11">
        <v>353</v>
      </c>
      <c r="B354" s="11">
        <v>1</v>
      </c>
      <c r="C354" s="11">
        <v>9.1182184219360352</v>
      </c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x14ac:dyDescent="0.25">
      <c r="A355" s="11">
        <v>354</v>
      </c>
      <c r="B355" s="11">
        <v>1</v>
      </c>
      <c r="C355" s="11">
        <v>9.1182184219360352</v>
      </c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x14ac:dyDescent="0.25">
      <c r="A356" s="11">
        <v>355</v>
      </c>
      <c r="B356" s="11">
        <v>1</v>
      </c>
      <c r="C356" s="11">
        <v>9.1182184219360352</v>
      </c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x14ac:dyDescent="0.25">
      <c r="A357" s="11">
        <v>356</v>
      </c>
      <c r="B357" s="11">
        <v>1</v>
      </c>
      <c r="C357" s="11">
        <v>9.1182184219360352</v>
      </c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x14ac:dyDescent="0.25">
      <c r="A358" s="11">
        <v>357</v>
      </c>
      <c r="B358" s="11">
        <v>1</v>
      </c>
      <c r="C358" s="11">
        <v>9.1182184219360352</v>
      </c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x14ac:dyDescent="0.25">
      <c r="A359" s="11">
        <v>358</v>
      </c>
      <c r="B359" s="11">
        <v>1</v>
      </c>
      <c r="C359" s="11">
        <v>9.2611408233642578</v>
      </c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x14ac:dyDescent="0.25">
      <c r="A360" s="11">
        <v>359</v>
      </c>
      <c r="B360" s="11">
        <v>1</v>
      </c>
      <c r="C360" s="11">
        <v>9.1182184219360352</v>
      </c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x14ac:dyDescent="0.25">
      <c r="A361" s="11">
        <v>360</v>
      </c>
      <c r="B361" s="11">
        <v>1</v>
      </c>
      <c r="C361" s="11">
        <v>9.3992528915405273</v>
      </c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x14ac:dyDescent="0.25">
      <c r="A362" s="11">
        <v>361</v>
      </c>
      <c r="B362" s="11">
        <v>1</v>
      </c>
      <c r="C362" s="11">
        <v>9.3992528915405273</v>
      </c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x14ac:dyDescent="0.25">
      <c r="A363" s="11">
        <v>362</v>
      </c>
      <c r="B363" s="11">
        <v>1</v>
      </c>
      <c r="C363" s="11">
        <v>9.2611408233642578</v>
      </c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x14ac:dyDescent="0.25">
      <c r="A364" s="11">
        <v>363</v>
      </c>
      <c r="B364" s="11">
        <v>1</v>
      </c>
      <c r="C364" s="11">
        <v>9.2611408233642578</v>
      </c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x14ac:dyDescent="0.25">
      <c r="A365" s="11">
        <v>364</v>
      </c>
      <c r="B365" s="11">
        <v>1</v>
      </c>
      <c r="C365" s="11">
        <v>9.2611408233642578</v>
      </c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x14ac:dyDescent="0.25">
      <c r="A366" s="11">
        <v>365</v>
      </c>
      <c r="B366" s="11">
        <v>0</v>
      </c>
      <c r="C366" s="11">
        <v>8.3989086151123047</v>
      </c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x14ac:dyDescent="0.25">
      <c r="A367" s="11">
        <v>366</v>
      </c>
      <c r="B367" s="11">
        <v>0</v>
      </c>
      <c r="C367" s="11">
        <v>8.4805212020874023</v>
      </c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x14ac:dyDescent="0.25">
      <c r="A368" s="11">
        <v>367</v>
      </c>
      <c r="B368" s="11">
        <v>1</v>
      </c>
      <c r="C368" s="11">
        <v>8.2996625900268555</v>
      </c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x14ac:dyDescent="0.25">
      <c r="A369" s="11">
        <v>368</v>
      </c>
      <c r="B369" s="11">
        <v>1</v>
      </c>
      <c r="C369" s="11">
        <v>8.2996625900268555</v>
      </c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x14ac:dyDescent="0.25">
      <c r="A370" s="11">
        <v>369</v>
      </c>
      <c r="B370" s="11">
        <v>1</v>
      </c>
      <c r="C370" s="11">
        <v>8.4617252349853516</v>
      </c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x14ac:dyDescent="0.25">
      <c r="A371" s="11">
        <v>370</v>
      </c>
      <c r="B371" s="11">
        <v>1</v>
      </c>
      <c r="C371" s="11">
        <v>8.3940258026123047</v>
      </c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x14ac:dyDescent="0.25">
      <c r="A372" s="11">
        <v>371</v>
      </c>
      <c r="B372" s="11">
        <v>1</v>
      </c>
      <c r="C372" s="11">
        <v>8.536046028137207</v>
      </c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x14ac:dyDescent="0.25">
      <c r="A373" s="11">
        <v>372</v>
      </c>
      <c r="B373" s="11">
        <v>1</v>
      </c>
      <c r="C373" s="11">
        <v>8.5332727432250977</v>
      </c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x14ac:dyDescent="0.25">
      <c r="A374" s="11">
        <v>373</v>
      </c>
      <c r="B374" s="11">
        <v>1</v>
      </c>
      <c r="C374" s="11">
        <v>8.536046028137207</v>
      </c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x14ac:dyDescent="0.25">
      <c r="A375" s="11">
        <v>374</v>
      </c>
      <c r="B375" s="11">
        <v>1</v>
      </c>
      <c r="C375" s="11">
        <v>8.7512922286987305</v>
      </c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x14ac:dyDescent="0.25">
      <c r="A376" s="11">
        <v>375</v>
      </c>
      <c r="B376" s="11">
        <v>1</v>
      </c>
      <c r="C376" s="11">
        <v>8.5855464935302734</v>
      </c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x14ac:dyDescent="0.25">
      <c r="A377" s="11">
        <v>376</v>
      </c>
      <c r="B377" s="11">
        <v>1</v>
      </c>
      <c r="C377" s="11">
        <v>8.6575832366943359</v>
      </c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x14ac:dyDescent="0.25">
      <c r="A378" s="11">
        <v>377</v>
      </c>
      <c r="B378" s="11">
        <v>1</v>
      </c>
      <c r="C378" s="11">
        <v>8.7884712219238281</v>
      </c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x14ac:dyDescent="0.25">
      <c r="A379" s="11">
        <v>378</v>
      </c>
      <c r="B379" s="11">
        <v>1</v>
      </c>
      <c r="C379" s="11">
        <v>8.7884712219238281</v>
      </c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x14ac:dyDescent="0.25">
      <c r="A380" s="11">
        <v>379</v>
      </c>
      <c r="B380" s="11">
        <v>1</v>
      </c>
      <c r="C380" s="11">
        <v>8.7884712219238281</v>
      </c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x14ac:dyDescent="0.25">
      <c r="A381" s="11">
        <v>380</v>
      </c>
      <c r="B381" s="11">
        <v>1</v>
      </c>
      <c r="C381" s="11">
        <v>8.6778993606567383</v>
      </c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x14ac:dyDescent="0.25">
      <c r="A382" s="11">
        <v>381</v>
      </c>
      <c r="B382" s="11">
        <v>1</v>
      </c>
      <c r="C382" s="11">
        <v>8.6575832366943359</v>
      </c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x14ac:dyDescent="0.25">
      <c r="A383" s="11">
        <v>382</v>
      </c>
      <c r="B383" s="11">
        <v>1</v>
      </c>
      <c r="C383" s="11">
        <v>8.6575832366943359</v>
      </c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x14ac:dyDescent="0.25">
      <c r="A384" s="11">
        <v>383</v>
      </c>
      <c r="B384" s="11">
        <v>1</v>
      </c>
      <c r="C384" s="11">
        <v>8.6575832366943359</v>
      </c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x14ac:dyDescent="0.25">
      <c r="A385" s="11">
        <v>384</v>
      </c>
      <c r="B385" s="11">
        <v>1</v>
      </c>
      <c r="C385" s="11">
        <v>8.6575832366943359</v>
      </c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x14ac:dyDescent="0.25">
      <c r="A386" s="11">
        <v>385</v>
      </c>
      <c r="B386" s="11">
        <v>1</v>
      </c>
      <c r="C386" s="11">
        <v>8.3082647323608398</v>
      </c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x14ac:dyDescent="0.25">
      <c r="A387" s="11">
        <v>386</v>
      </c>
      <c r="B387" s="11">
        <v>1</v>
      </c>
      <c r="C387" s="11">
        <v>8.4605588912963867</v>
      </c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x14ac:dyDescent="0.25">
      <c r="A388" s="11">
        <v>387</v>
      </c>
      <c r="B388" s="11">
        <v>1</v>
      </c>
      <c r="C388" s="11">
        <v>8.4163837432861328</v>
      </c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x14ac:dyDescent="0.25">
      <c r="A389" s="11">
        <v>388</v>
      </c>
      <c r="B389" s="11">
        <v>1</v>
      </c>
      <c r="C389" s="11">
        <v>-14.276732444763184</v>
      </c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x14ac:dyDescent="0.25">
      <c r="A390" s="11">
        <v>389</v>
      </c>
      <c r="B390" s="11">
        <v>1</v>
      </c>
      <c r="C390" s="11">
        <v>-14.276732444763184</v>
      </c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</sheetData>
  <conditionalFormatting sqref="V2:V390">
    <cfRule type="cellIs" dxfId="1" priority="1" operator="not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48"/>
  <sheetViews>
    <sheetView showRowColHeaders="0" workbookViewId="0"/>
  </sheetViews>
  <sheetFormatPr baseColWidth="10" defaultColWidth="11.42578125" defaultRowHeight="12.75" x14ac:dyDescent="0.2"/>
  <cols>
    <col min="1" max="1" width="16.5703125" style="3" bestFit="1" customWidth="1"/>
    <col min="2" max="2" width="17" style="3" customWidth="1"/>
    <col min="3" max="3" width="9.42578125" style="3" customWidth="1"/>
    <col min="4" max="4" width="11.42578125" style="3"/>
    <col min="5" max="5" width="6.5703125" style="3" customWidth="1"/>
    <col min="6" max="16384" width="11.42578125" style="3"/>
  </cols>
  <sheetData>
    <row r="1" spans="1:11" ht="15.75" thickBot="1" x14ac:dyDescent="0.3">
      <c r="A1" s="1" t="s">
        <v>0</v>
      </c>
      <c r="B1" s="2" t="s">
        <v>1</v>
      </c>
      <c r="D1" s="3" t="s">
        <v>2</v>
      </c>
      <c r="E1" s="4"/>
      <c r="F1" s="5"/>
      <c r="G1" s="6"/>
    </row>
    <row r="2" spans="1:11" ht="15" x14ac:dyDescent="0.25">
      <c r="A2" s="7" t="s">
        <v>3</v>
      </c>
      <c r="B2" s="8"/>
      <c r="D2" s="3" t="s">
        <v>4</v>
      </c>
      <c r="E2" s="4"/>
      <c r="F2" s="4"/>
      <c r="G2" s="6"/>
    </row>
    <row r="3" spans="1:11" ht="15" x14ac:dyDescent="0.25">
      <c r="A3" s="9" t="s">
        <v>5</v>
      </c>
      <c r="B3" s="10">
        <v>-18.21</v>
      </c>
      <c r="D3" s="3" t="s">
        <v>6</v>
      </c>
      <c r="E3" s="4"/>
      <c r="F3" s="4"/>
      <c r="G3" s="6"/>
    </row>
    <row r="4" spans="1:11" ht="15" x14ac:dyDescent="0.25">
      <c r="A4" s="9" t="s">
        <v>7</v>
      </c>
      <c r="B4" s="10">
        <v>16.4468</v>
      </c>
      <c r="D4" s="3" t="s">
        <v>8</v>
      </c>
      <c r="E4" s="4"/>
      <c r="F4" s="4"/>
      <c r="G4" s="6"/>
    </row>
    <row r="5" spans="1:11" ht="15" x14ac:dyDescent="0.25">
      <c r="A5" s="9" t="s">
        <v>9</v>
      </c>
      <c r="B5" s="10">
        <v>-6.1726000000000001</v>
      </c>
      <c r="D5" s="6" t="s">
        <v>10</v>
      </c>
      <c r="E5" s="11"/>
      <c r="F5" s="4"/>
      <c r="G5" s="6"/>
    </row>
    <row r="6" spans="1:11" ht="15.75" thickBot="1" x14ac:dyDescent="0.3">
      <c r="A6" s="12" t="s">
        <v>11</v>
      </c>
      <c r="B6" s="13">
        <v>14.8605</v>
      </c>
      <c r="D6" s="3" t="s">
        <v>12</v>
      </c>
      <c r="E6" s="11"/>
      <c r="F6" s="4"/>
      <c r="G6" s="6"/>
      <c r="H6" s="6"/>
      <c r="I6" s="6"/>
      <c r="J6" s="6"/>
      <c r="K6" s="6"/>
    </row>
    <row r="7" spans="1:11" ht="15" x14ac:dyDescent="0.25">
      <c r="A7" s="7" t="s">
        <v>13</v>
      </c>
      <c r="B7" s="8"/>
      <c r="D7" s="4" t="s">
        <v>1</v>
      </c>
      <c r="E7" s="11"/>
      <c r="F7" s="4"/>
      <c r="G7" s="4"/>
      <c r="H7" s="4"/>
      <c r="I7" s="4"/>
      <c r="J7" s="4"/>
      <c r="K7" s="6"/>
    </row>
    <row r="8" spans="1:11" ht="15" x14ac:dyDescent="0.25">
      <c r="A8" s="9" t="s">
        <v>14</v>
      </c>
      <c r="B8" s="10">
        <v>0.5</v>
      </c>
      <c r="D8" s="11"/>
      <c r="E8" s="11"/>
      <c r="F8" s="4"/>
      <c r="G8" s="4"/>
      <c r="H8" s="4"/>
      <c r="I8" s="4"/>
      <c r="J8" s="4"/>
      <c r="K8" s="6"/>
    </row>
    <row r="9" spans="1:11" ht="15.75" thickBot="1" x14ac:dyDescent="0.3">
      <c r="A9" s="12" t="s">
        <v>15</v>
      </c>
      <c r="B9" s="13">
        <v>0.5</v>
      </c>
      <c r="D9" s="11"/>
      <c r="E9" s="4"/>
      <c r="F9" s="4"/>
      <c r="G9" s="11"/>
      <c r="H9" s="4"/>
      <c r="I9" s="11"/>
      <c r="J9" s="4"/>
      <c r="K9" s="6"/>
    </row>
    <row r="10" spans="1:11" ht="15" x14ac:dyDescent="0.25">
      <c r="A10" s="7" t="s">
        <v>16</v>
      </c>
      <c r="B10" s="8"/>
      <c r="D10" s="11"/>
      <c r="E10" s="4"/>
      <c r="F10" s="4"/>
      <c r="G10" s="11"/>
      <c r="H10" s="4"/>
      <c r="I10" s="11"/>
      <c r="J10" s="4"/>
      <c r="K10" s="6"/>
    </row>
    <row r="11" spans="1:11" ht="15" x14ac:dyDescent="0.25">
      <c r="A11" s="9" t="s">
        <v>17</v>
      </c>
      <c r="B11" s="10">
        <v>1</v>
      </c>
      <c r="D11" s="11"/>
      <c r="E11" s="11"/>
      <c r="F11" s="4"/>
      <c r="G11" s="11"/>
      <c r="H11" s="4"/>
      <c r="I11" s="11"/>
      <c r="J11" s="4"/>
      <c r="K11" s="6"/>
    </row>
    <row r="12" spans="1:11" ht="15" x14ac:dyDescent="0.25">
      <c r="A12" s="9" t="s">
        <v>18</v>
      </c>
      <c r="B12" s="10">
        <v>3</v>
      </c>
      <c r="D12" s="4"/>
      <c r="E12" s="11"/>
      <c r="F12" s="4"/>
      <c r="G12" s="11"/>
      <c r="H12" s="4"/>
      <c r="I12" s="11"/>
      <c r="J12" s="4"/>
      <c r="K12" s="6"/>
    </row>
    <row r="13" spans="1:11" ht="15" x14ac:dyDescent="0.25">
      <c r="A13" s="9" t="s">
        <v>19</v>
      </c>
      <c r="B13" s="10">
        <v>1E-10</v>
      </c>
      <c r="D13" s="6"/>
      <c r="E13" s="11"/>
      <c r="F13" s="4"/>
      <c r="G13" s="11"/>
      <c r="H13" s="4"/>
      <c r="I13" s="4"/>
      <c r="J13" s="4"/>
      <c r="K13" s="6"/>
    </row>
    <row r="14" spans="1:11" ht="15" x14ac:dyDescent="0.25">
      <c r="A14" s="9" t="s">
        <v>20</v>
      </c>
      <c r="B14" s="10">
        <v>20</v>
      </c>
      <c r="E14" s="11"/>
      <c r="F14" s="4"/>
      <c r="G14" s="11"/>
      <c r="H14" s="4"/>
      <c r="I14" s="6"/>
      <c r="J14" s="6"/>
      <c r="K14" s="6"/>
    </row>
    <row r="15" spans="1:11" ht="15" x14ac:dyDescent="0.25">
      <c r="A15" s="9" t="s">
        <v>21</v>
      </c>
      <c r="B15" s="10">
        <v>1E-3</v>
      </c>
      <c r="E15" s="11"/>
      <c r="F15" s="4"/>
      <c r="G15" s="11"/>
      <c r="H15" s="4"/>
      <c r="I15" s="6"/>
      <c r="J15" s="6"/>
      <c r="K15" s="6"/>
    </row>
    <row r="16" spans="1:11" ht="15.75" thickBot="1" x14ac:dyDescent="0.3">
      <c r="A16" s="12" t="s">
        <v>22</v>
      </c>
      <c r="B16" s="13">
        <v>200</v>
      </c>
      <c r="E16" s="4"/>
      <c r="F16" s="4"/>
      <c r="G16" s="11"/>
      <c r="H16" s="4"/>
    </row>
    <row r="17" spans="1:8" ht="15" x14ac:dyDescent="0.25">
      <c r="A17" s="7" t="s">
        <v>23</v>
      </c>
      <c r="B17" s="8"/>
      <c r="E17" s="4"/>
      <c r="F17" s="4"/>
      <c r="G17" s="11"/>
      <c r="H17" s="4"/>
    </row>
    <row r="18" spans="1:8" ht="15" x14ac:dyDescent="0.25">
      <c r="A18" s="9" t="s">
        <v>24</v>
      </c>
      <c r="B18" s="10">
        <v>7.5333658854165151</v>
      </c>
      <c r="E18" s="4"/>
      <c r="F18" s="4"/>
      <c r="G18" s="11"/>
      <c r="H18" s="4"/>
    </row>
    <row r="19" spans="1:8" ht="15" x14ac:dyDescent="0.25">
      <c r="A19" s="9" t="s">
        <v>25</v>
      </c>
      <c r="B19" s="10">
        <v>1.3333333333333333</v>
      </c>
      <c r="E19" s="4"/>
      <c r="F19" s="4"/>
      <c r="G19" s="11"/>
      <c r="H19" s="4"/>
    </row>
    <row r="20" spans="1:8" ht="15" x14ac:dyDescent="0.25">
      <c r="A20" s="9" t="s">
        <v>26</v>
      </c>
      <c r="B20" s="10">
        <v>-16</v>
      </c>
      <c r="E20" s="11"/>
      <c r="F20" s="4"/>
      <c r="G20" s="6"/>
    </row>
    <row r="21" spans="1:8" ht="15.75" thickBot="1" x14ac:dyDescent="0.3">
      <c r="A21" s="12" t="s">
        <v>27</v>
      </c>
      <c r="B21" s="13">
        <v>1.3333333333333333</v>
      </c>
      <c r="E21" s="4"/>
      <c r="F21" s="4"/>
      <c r="G21" s="6"/>
    </row>
    <row r="22" spans="1:8" ht="15" x14ac:dyDescent="0.25">
      <c r="A22" s="7" t="s">
        <v>28</v>
      </c>
      <c r="B22" s="8"/>
      <c r="E22" s="4"/>
      <c r="F22" s="4"/>
      <c r="G22" s="6"/>
    </row>
    <row r="23" spans="1:8" ht="15" x14ac:dyDescent="0.25">
      <c r="A23" s="9" t="s">
        <v>29</v>
      </c>
      <c r="B23" s="10" t="b">
        <v>1</v>
      </c>
      <c r="E23" s="4"/>
      <c r="F23" s="4"/>
      <c r="G23" s="6"/>
    </row>
    <row r="24" spans="1:8" ht="15" x14ac:dyDescent="0.25">
      <c r="A24" s="9" t="s">
        <v>30</v>
      </c>
      <c r="B24" s="10" t="b">
        <v>0</v>
      </c>
      <c r="E24" s="11"/>
      <c r="F24" s="11"/>
      <c r="G24" s="6"/>
    </row>
    <row r="25" spans="1:8" ht="15" x14ac:dyDescent="0.25">
      <c r="A25" s="9" t="s">
        <v>31</v>
      </c>
      <c r="B25" s="10" t="b">
        <v>0</v>
      </c>
      <c r="E25" s="4"/>
      <c r="F25" s="4"/>
      <c r="G25" s="6"/>
    </row>
    <row r="26" spans="1:8" ht="15" x14ac:dyDescent="0.25">
      <c r="A26" s="9" t="s">
        <v>32</v>
      </c>
      <c r="B26" s="10" t="b">
        <v>1</v>
      </c>
      <c r="E26" s="4"/>
      <c r="F26" s="4"/>
      <c r="G26" s="6"/>
    </row>
    <row r="27" spans="1:8" ht="15" x14ac:dyDescent="0.25">
      <c r="A27" s="9" t="s">
        <v>33</v>
      </c>
      <c r="B27" s="10" t="b">
        <v>0</v>
      </c>
      <c r="E27" s="4"/>
      <c r="F27" s="4"/>
      <c r="G27" s="6"/>
    </row>
    <row r="28" spans="1:8" ht="15" x14ac:dyDescent="0.25">
      <c r="A28" s="9" t="s">
        <v>34</v>
      </c>
      <c r="B28" s="10" t="b">
        <v>0</v>
      </c>
      <c r="E28" s="4"/>
      <c r="F28" s="4"/>
      <c r="G28" s="6"/>
    </row>
    <row r="29" spans="1:8" ht="15" x14ac:dyDescent="0.25">
      <c r="A29" s="9" t="s">
        <v>35</v>
      </c>
      <c r="B29" s="10">
        <v>0</v>
      </c>
      <c r="E29" s="4"/>
      <c r="F29" s="4"/>
      <c r="G29" s="6"/>
    </row>
    <row r="30" spans="1:8" ht="15" x14ac:dyDescent="0.25">
      <c r="A30" s="9" t="s">
        <v>36</v>
      </c>
      <c r="B30" s="10">
        <v>1</v>
      </c>
      <c r="E30" s="4"/>
      <c r="F30" s="4"/>
      <c r="G30" s="6"/>
    </row>
    <row r="31" spans="1:8" ht="15" x14ac:dyDescent="0.25">
      <c r="A31" s="9" t="s">
        <v>37</v>
      </c>
      <c r="B31" s="10">
        <v>26</v>
      </c>
      <c r="E31" s="4"/>
      <c r="F31" s="4"/>
      <c r="G31" s="6"/>
    </row>
    <row r="32" spans="1:8" ht="15" x14ac:dyDescent="0.25">
      <c r="A32" s="9" t="s">
        <v>38</v>
      </c>
      <c r="B32" s="10">
        <v>12.3</v>
      </c>
      <c r="E32" s="11"/>
      <c r="F32" s="6"/>
      <c r="G32" s="6"/>
    </row>
    <row r="33" spans="1:7" ht="15" x14ac:dyDescent="0.25">
      <c r="A33" s="9" t="s">
        <v>39</v>
      </c>
      <c r="B33" s="10">
        <v>0</v>
      </c>
      <c r="E33" s="11"/>
      <c r="F33" s="6"/>
      <c r="G33" s="6"/>
    </row>
    <row r="34" spans="1:7" ht="15.75" thickBot="1" x14ac:dyDescent="0.3">
      <c r="A34" s="12" t="s">
        <v>40</v>
      </c>
      <c r="B34" s="13" t="b">
        <v>0</v>
      </c>
      <c r="E34" s="6"/>
      <c r="F34" s="6"/>
      <c r="G34" s="6"/>
    </row>
    <row r="35" spans="1:7" ht="15" x14ac:dyDescent="0.25">
      <c r="A35" s="7" t="s">
        <v>41</v>
      </c>
      <c r="B35" s="8" t="s">
        <v>42</v>
      </c>
      <c r="E35" s="6"/>
      <c r="F35" s="6"/>
      <c r="G35" s="6"/>
    </row>
    <row r="36" spans="1:7" ht="15" x14ac:dyDescent="0.25">
      <c r="A36" s="9" t="s">
        <v>43</v>
      </c>
      <c r="B36" s="10">
        <v>1.6611328125</v>
      </c>
    </row>
    <row r="37" spans="1:7" ht="15" x14ac:dyDescent="0.25">
      <c r="A37" s="9" t="s">
        <v>44</v>
      </c>
      <c r="B37" s="10"/>
    </row>
    <row r="38" spans="1:7" ht="15" x14ac:dyDescent="0.25">
      <c r="A38" s="9" t="s">
        <v>45</v>
      </c>
      <c r="B38" s="10" t="s">
        <v>46</v>
      </c>
      <c r="D38" s="3" t="s">
        <v>46</v>
      </c>
    </row>
    <row r="39" spans="1:7" ht="15" x14ac:dyDescent="0.25">
      <c r="A39" s="9" t="s">
        <v>47</v>
      </c>
      <c r="B39" s="10">
        <v>0.2800000011920929</v>
      </c>
    </row>
    <row r="40" spans="1:7" ht="15" x14ac:dyDescent="0.25">
      <c r="A40" s="9" t="s">
        <v>48</v>
      </c>
      <c r="B40" s="10">
        <v>0</v>
      </c>
    </row>
    <row r="41" spans="1:7" ht="15" x14ac:dyDescent="0.25">
      <c r="A41" s="9" t="s">
        <v>49</v>
      </c>
      <c r="B41" s="10">
        <v>1</v>
      </c>
    </row>
    <row r="42" spans="1:7" ht="15" x14ac:dyDescent="0.25">
      <c r="A42" s="9" t="s">
        <v>50</v>
      </c>
      <c r="B42" s="10">
        <v>1</v>
      </c>
    </row>
    <row r="43" spans="1:7" ht="15" x14ac:dyDescent="0.25">
      <c r="A43" s="9" t="s">
        <v>51</v>
      </c>
      <c r="B43" s="10">
        <v>0</v>
      </c>
    </row>
    <row r="44" spans="1:7" ht="15" x14ac:dyDescent="0.25">
      <c r="A44" s="9" t="s">
        <v>52</v>
      </c>
      <c r="B44" s="10">
        <v>1</v>
      </c>
    </row>
    <row r="45" spans="1:7" ht="15" x14ac:dyDescent="0.25">
      <c r="A45" s="9" t="s">
        <v>53</v>
      </c>
      <c r="B45" s="10">
        <v>1</v>
      </c>
    </row>
    <row r="46" spans="1:7" ht="15" x14ac:dyDescent="0.25">
      <c r="A46" s="9" t="s">
        <v>54</v>
      </c>
      <c r="B46" s="10" t="b">
        <v>1</v>
      </c>
    </row>
    <row r="47" spans="1:7" ht="15" x14ac:dyDescent="0.25">
      <c r="A47" s="9" t="s">
        <v>55</v>
      </c>
      <c r="B47" s="10" t="s">
        <v>56</v>
      </c>
    </row>
    <row r="48" spans="1:7" ht="15.75" thickBot="1" x14ac:dyDescent="0.3">
      <c r="A48" s="12" t="s">
        <v>57</v>
      </c>
      <c r="B48" s="13" t="b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92</vt:i4>
      </vt:variant>
    </vt:vector>
  </HeadingPairs>
  <TitlesOfParts>
    <vt:vector size="96" baseType="lpstr">
      <vt:lpstr>Knoten</vt:lpstr>
      <vt:lpstr>System</vt:lpstr>
      <vt:lpstr>L-V</vt:lpstr>
      <vt:lpstr>SetUp</vt:lpstr>
      <vt:lpstr>Knoten!_FilterDatabase</vt:lpstr>
      <vt:lpstr>alphaT_ele</vt:lpstr>
      <vt:lpstr>Ax_node</vt:lpstr>
      <vt:lpstr>Az_node</vt:lpstr>
      <vt:lpstr>Bettungsziffer_ele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ele_splitted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phi_node</vt:lpstr>
      <vt:lpstr>phi0_node</vt:lpstr>
      <vt:lpstr>phipl_node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>TUSG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</dc:creator>
  <cp:lastModifiedBy>KUB</cp:lastModifiedBy>
  <dcterms:created xsi:type="dcterms:W3CDTF">2022-12-08T10:39:00Z</dcterms:created>
  <dcterms:modified xsi:type="dcterms:W3CDTF">2022-12-08T10:39:02Z</dcterms:modified>
</cp:coreProperties>
</file>