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\Documents\Excel\UserFormZeichnen\AllStiff_Release\2023_01\Beispiele_2D_20220304\"/>
    </mc:Choice>
  </mc:AlternateContent>
  <bookViews>
    <workbookView xWindow="0" yWindow="0" windowWidth="28800" windowHeight="14010"/>
  </bookViews>
  <sheets>
    <sheet name="Knoten" sheetId="4" r:id="rId1"/>
    <sheet name="System" sheetId="3" r:id="rId2"/>
    <sheet name="L-V" sheetId="2" r:id="rId3"/>
    <sheet name="SetUp" sheetId="1" r:id="rId4"/>
  </sheets>
  <definedNames>
    <definedName name="_FilterDatabase" localSheetId="0">Knoten!$E$1:$G$748</definedName>
    <definedName name="alphaT_ele">System!$AD$3:$AD$43</definedName>
    <definedName name="Ax_node">Knoten!$N$2:$N$42</definedName>
    <definedName name="Az_node">Knoten!$O$2:$O$42</definedName>
    <definedName name="Bettungsziffer_ele">System!$AP$3:$AP$43</definedName>
    <definedName name="deltaTM_ele">System!$AB$3:$AB$43</definedName>
    <definedName name="deltaTN_ele">System!$AC$3:$AC$43</definedName>
    <definedName name="e1_ele">System!$Y$3:$Y$43</definedName>
    <definedName name="e2_ele">System!$Z$3:$Z$43</definedName>
    <definedName name="EA_ele">System!$H$3:$H$43</definedName>
    <definedName name="EI_ele">System!$G$3:$G$43</definedName>
    <definedName name="Einflusslinie_node">Knoten!$AE$2:$AE$42</definedName>
    <definedName name="Einheitslast_ele">System!$AQ$3:$AQ$43</definedName>
    <definedName name="ele_cosinus">System!$BK$121:$BK$161</definedName>
    <definedName name="ele_grav">System!$AM$3:$AM$43</definedName>
    <definedName name="ele_N_ThIO">System!$AI$3:$AI$43</definedName>
    <definedName name="ele_Parameter">System!$AT$3:$AT$43</definedName>
    <definedName name="ele_Response">System!$AS$3:$AS$43</definedName>
    <definedName name="ele_snow">System!$AN$3:$AN$43</definedName>
    <definedName name="ele_splitted">System!$AU$3:$AU$43</definedName>
    <definedName name="ele_wind">System!$AO$3:$AO$43</definedName>
    <definedName name="f_ele">System!$AA$3:$AA$43</definedName>
    <definedName name="FGphi_node">Knoten!$G$2:$G$42</definedName>
    <definedName name="FGu_node">Knoten!$E$2:$E$42</definedName>
    <definedName name="FGw_node">Knoten!$F$2:$F$42</definedName>
    <definedName name="Fku_node">Knoten!$T$2:$T$42</definedName>
    <definedName name="Fkw_node">Knoten!$U$2:$U$42</definedName>
    <definedName name="GAs_ele">System!$I$3:$I$43</definedName>
    <definedName name="GE_ele">System!$J$3:$J$43</definedName>
    <definedName name="h_ele">System!$AE$3:$AE$43</definedName>
    <definedName name="Knoten_a">System!$C$3:$C$43</definedName>
    <definedName name="Knoten_b">System!$D$3:$D$43</definedName>
    <definedName name="knoten_delete">Knoten!$C$3:$AL$42</definedName>
    <definedName name="Knoten_reset">Knoten!$H$3:$AD$42</definedName>
    <definedName name="Knotendaten">Knoten!$C$3:$AL$42</definedName>
    <definedName name="Knotenverdrehung_node">Knoten!$W$2:$W$42</definedName>
    <definedName name="kphi_node">Knoten!$S$2:$S$42</definedName>
    <definedName name="ku_node">Knoten!$Q$2:$Q$42</definedName>
    <definedName name="kw_node">Knoten!$R$2:$R$42</definedName>
    <definedName name="Laenge_ele">System!$E$3:$E$43</definedName>
    <definedName name="Lastfaktor">Knoten!$AG$23</definedName>
    <definedName name="lin_qxi">System!$BN$121:$BN$161</definedName>
    <definedName name="lin_qxk">System!$BO$121:$BO$161</definedName>
    <definedName name="lin_qzi">System!$BP$121:$BP$161</definedName>
    <definedName name="lin_qzk">System!$BQ$121:$BQ$161</definedName>
    <definedName name="MAy_node">Knoten!$P$2:$P$42</definedName>
    <definedName name="Mkphi_node">Knoten!$V$2:$V$42</definedName>
    <definedName name="Mpl_ele">System!$AR$3:$AR$43</definedName>
    <definedName name="Mpl_node">Knoten!$X$2:$X$42</definedName>
    <definedName name="My_node">Knoten!$J$2:$J$42</definedName>
    <definedName name="P_ele">System!$X$3:$X$43</definedName>
    <definedName name="phi_node">Knoten!$M$2:$M$42</definedName>
    <definedName name="phi0_node">Knoten!$AD$2:$AD$42</definedName>
    <definedName name="phipl_node">Knoten!$Y$2:$Y$42</definedName>
    <definedName name="psizero_ele">System!$AG$3:$AG$43</definedName>
    <definedName name="Px_node">Knoten!$H$2:$H$42</definedName>
    <definedName name="Pz_node">Knoten!$I$2:$I$42</definedName>
    <definedName name="qxGlob_ele">System!$N$3:$N$43</definedName>
    <definedName name="qxi_glob">System!$T$3:$T$43</definedName>
    <definedName name="qxiGlob_ele">System!$T$3:$T$43</definedName>
    <definedName name="qxiLoc_ele">System!$P$3:$P$43</definedName>
    <definedName name="qxk_glob">System!$U$3:$U$43</definedName>
    <definedName name="qxkGlob_ele">System!$U$3:$U$43</definedName>
    <definedName name="qxkLoc_ele">System!$Q$3:$Q$43</definedName>
    <definedName name="qxLoc_ele">System!$L$3:$L$43</definedName>
    <definedName name="qzGlob_ele">System!$O$3:$O$43</definedName>
    <definedName name="qzi_glob">System!$V$3:$V$43</definedName>
    <definedName name="qziGlob_ele">System!$V$3:$V$43</definedName>
    <definedName name="qziLoc_ele">System!$R$3:$R$43</definedName>
    <definedName name="qzk_glob">System!$W$3:$W$43</definedName>
    <definedName name="qzkGlob_ele">System!$W$3:$W$43</definedName>
    <definedName name="qzkLoc_ele">System!$S$3:$S$43</definedName>
    <definedName name="qzLoc_ele">System!$M$3:$M$43</definedName>
    <definedName name="S_ele">System!$AH$3:$AH$43</definedName>
    <definedName name="SetUpdaten">SetUp!$A$1:$B$33</definedName>
    <definedName name="solver_lhs1" localSheetId="0">Knoten!$A$46</definedName>
    <definedName name="solver_lhs2" localSheetId="0">Knoten!$D$27:$D$31</definedName>
    <definedName name="solver_lhs3" localSheetId="0">Knoten!$D$27:$D$31</definedName>
    <definedName name="solver_opt" localSheetId="0">Knoten!$A$46</definedName>
    <definedName name="solver_rhs1" localSheetId="0">Knoten!$A$47</definedName>
    <definedName name="solver_rhs2" localSheetId="0">Knoten!$E$27:$E$31</definedName>
    <definedName name="solver_rhs3" localSheetId="0">Knoten!$E$27:$E$31</definedName>
    <definedName name="system_delete">System!$C$4:$AR$43</definedName>
    <definedName name="system_reset">System!$L$4:$AO$43</definedName>
    <definedName name="systemdaten">System!$C$4:$AT$43</definedName>
    <definedName name="Theorie_ele">System!$K$3:$K$43</definedName>
    <definedName name="ThIIIOdX">System!$AJ$3:$AJ$43</definedName>
    <definedName name="ThIIIOdY">System!$AK$3:$AK$43</definedName>
    <definedName name="ThIIIOpsi">System!$AL$3:$AL$43</definedName>
    <definedName name="u_node">Knoten!$K$2:$K$42</definedName>
    <definedName name="u0_node">Knoten!$AB$2:$AB$42</definedName>
    <definedName name="w_node">Knoten!$L$2:$L$42</definedName>
    <definedName name="w0_node">Knoten!$AC$2:$AC$42</definedName>
    <definedName name="Winkel_ele">System!$F$3:$F$43</definedName>
    <definedName name="wzero_ele">System!$AF$3:$AF$43</definedName>
    <definedName name="x_node">Knoten!$C$2:$C$42</definedName>
    <definedName name="x0_node">Knoten!$Z$2:$Z$42</definedName>
    <definedName name="z_node">Knoten!$D$2:$D$42</definedName>
    <definedName name="z0_node">Knoten!$AA$2:$AA$42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61" i="3" l="1"/>
  <c r="BL161" i="3" s="1"/>
  <c r="BH161" i="3"/>
  <c r="BI161" i="3" s="1"/>
  <c r="BG161" i="3"/>
  <c r="BJ161" i="3" s="1"/>
  <c r="BF161" i="3"/>
  <c r="BE161" i="3"/>
  <c r="BC161" i="3"/>
  <c r="BM160" i="3"/>
  <c r="BK160" i="3"/>
  <c r="BL160" i="3" s="1"/>
  <c r="BJ160" i="3"/>
  <c r="BQ160" i="3" s="1"/>
  <c r="BG160" i="3"/>
  <c r="BH160" i="3" s="1"/>
  <c r="BI160" i="3" s="1"/>
  <c r="BF160" i="3"/>
  <c r="BE160" i="3"/>
  <c r="BC160" i="3"/>
  <c r="BL159" i="3"/>
  <c r="BK159" i="3"/>
  <c r="BO159" i="3" s="1"/>
  <c r="BJ159" i="3"/>
  <c r="BQ159" i="3" s="1"/>
  <c r="BG159" i="3"/>
  <c r="BH159" i="3" s="1"/>
  <c r="BI159" i="3" s="1"/>
  <c r="BF159" i="3"/>
  <c r="BE159" i="3"/>
  <c r="BC159" i="3"/>
  <c r="BK158" i="3"/>
  <c r="BQ158" i="3" s="1"/>
  <c r="BJ158" i="3"/>
  <c r="BH158" i="3"/>
  <c r="BI158" i="3" s="1"/>
  <c r="BG158" i="3"/>
  <c r="BF158" i="3"/>
  <c r="BE158" i="3"/>
  <c r="BC158" i="3"/>
  <c r="BJ157" i="3"/>
  <c r="BG157" i="3"/>
  <c r="BH157" i="3" s="1"/>
  <c r="BI157" i="3" s="1"/>
  <c r="BF157" i="3"/>
  <c r="BE157" i="3"/>
  <c r="BC157" i="3"/>
  <c r="BG156" i="3"/>
  <c r="BH156" i="3" s="1"/>
  <c r="BI156" i="3" s="1"/>
  <c r="BF156" i="3"/>
  <c r="BE156" i="3"/>
  <c r="BC156" i="3"/>
  <c r="BJ155" i="3"/>
  <c r="BQ155" i="3" s="1"/>
  <c r="BH155" i="3"/>
  <c r="BI155" i="3" s="1"/>
  <c r="BG155" i="3"/>
  <c r="BK155" i="3" s="1"/>
  <c r="BF155" i="3"/>
  <c r="BE155" i="3"/>
  <c r="BC155" i="3"/>
  <c r="BG154" i="3"/>
  <c r="BK154" i="3" s="1"/>
  <c r="BF154" i="3"/>
  <c r="BE154" i="3"/>
  <c r="BC154" i="3"/>
  <c r="K4" i="2"/>
  <c r="M2" i="2"/>
  <c r="M3" i="2" s="1"/>
  <c r="K2" i="2"/>
  <c r="K3" i="2" s="1"/>
  <c r="M1" i="2"/>
  <c r="K1" i="2"/>
  <c r="BE153" i="3"/>
  <c r="BC151" i="3"/>
  <c r="BF146" i="3"/>
  <c r="BE145" i="3"/>
  <c r="BC143" i="3"/>
  <c r="BF138" i="3"/>
  <c r="BE137" i="3"/>
  <c r="BC135" i="3"/>
  <c r="BF130" i="3"/>
  <c r="BE129" i="3"/>
  <c r="BD128" i="3"/>
  <c r="BC127" i="3"/>
  <c r="BF122" i="3"/>
  <c r="BE130" i="3"/>
  <c r="BF123" i="3"/>
  <c r="BD122" i="3"/>
  <c r="BC152" i="3"/>
  <c r="BF147" i="3"/>
  <c r="BE146" i="3"/>
  <c r="BC144" i="3"/>
  <c r="BF139" i="3"/>
  <c r="BE138" i="3"/>
  <c r="BC136" i="3"/>
  <c r="BF131" i="3"/>
  <c r="BC128" i="3"/>
  <c r="BE122" i="3"/>
  <c r="BE123" i="3"/>
  <c r="BE144" i="3"/>
  <c r="BD127" i="3"/>
  <c r="BC153" i="3"/>
  <c r="BF148" i="3"/>
  <c r="BE147" i="3"/>
  <c r="BC145" i="3"/>
  <c r="BF140" i="3"/>
  <c r="BE139" i="3"/>
  <c r="BC137" i="3"/>
  <c r="BF132" i="3"/>
  <c r="BE131" i="3"/>
  <c r="BC129" i="3"/>
  <c r="BF124" i="3"/>
  <c r="BE136" i="3"/>
  <c r="BF129" i="3"/>
  <c r="BF149" i="3"/>
  <c r="BE148" i="3"/>
  <c r="BC146" i="3"/>
  <c r="BF141" i="3"/>
  <c r="BE140" i="3"/>
  <c r="BC138" i="3"/>
  <c r="BF133" i="3"/>
  <c r="BE132" i="3"/>
  <c r="BC130" i="3"/>
  <c r="BF125" i="3"/>
  <c r="BE124" i="3"/>
  <c r="BD123" i="3"/>
  <c r="BC122" i="3"/>
  <c r="BC123" i="3"/>
  <c r="BF153" i="3"/>
  <c r="BF145" i="3"/>
  <c r="BF137" i="3"/>
  <c r="BC126" i="3"/>
  <c r="BF150" i="3"/>
  <c r="BE149" i="3"/>
  <c r="BC147" i="3"/>
  <c r="BF142" i="3"/>
  <c r="BE141" i="3"/>
  <c r="BC139" i="3"/>
  <c r="BF134" i="3"/>
  <c r="BE133" i="3"/>
  <c r="BC131" i="3"/>
  <c r="BF126" i="3"/>
  <c r="BE125" i="3"/>
  <c r="BD124" i="3"/>
  <c r="BD125" i="3"/>
  <c r="BC150" i="3"/>
  <c r="BF151" i="3"/>
  <c r="BE150" i="3"/>
  <c r="BC148" i="3"/>
  <c r="BF143" i="3"/>
  <c r="BE142" i="3"/>
  <c r="BC140" i="3"/>
  <c r="BF135" i="3"/>
  <c r="BE134" i="3"/>
  <c r="BC132" i="3"/>
  <c r="BF127" i="3"/>
  <c r="BE126" i="3"/>
  <c r="BC124" i="3"/>
  <c r="BE152" i="3"/>
  <c r="BC142" i="3"/>
  <c r="BC134" i="3"/>
  <c r="BF152" i="3"/>
  <c r="BE151" i="3"/>
  <c r="BC149" i="3"/>
  <c r="BF144" i="3"/>
  <c r="BE143" i="3"/>
  <c r="BC141" i="3"/>
  <c r="BF136" i="3"/>
  <c r="BE135" i="3"/>
  <c r="BC133" i="3"/>
  <c r="BF128" i="3"/>
  <c r="BE127" i="3"/>
  <c r="BD126" i="3"/>
  <c r="BC125" i="3"/>
  <c r="BE128" i="3"/>
  <c r="BG143" i="3" l="1"/>
  <c r="BG151" i="3"/>
  <c r="BG126" i="3"/>
  <c r="BG134" i="3"/>
  <c r="BG142" i="3"/>
  <c r="BG150" i="3"/>
  <c r="BG133" i="3"/>
  <c r="BG141" i="3"/>
  <c r="BG149" i="3"/>
  <c r="BG125" i="3"/>
  <c r="BG124" i="3"/>
  <c r="BG132" i="3"/>
  <c r="BG140" i="3"/>
  <c r="BG148" i="3"/>
  <c r="BC164" i="3"/>
  <c r="BC163" i="3"/>
  <c r="BG123" i="3"/>
  <c r="BG131" i="3"/>
  <c r="BG139" i="3"/>
  <c r="BG147" i="3"/>
  <c r="BG130" i="3"/>
  <c r="BG138" i="3"/>
  <c r="BG146" i="3"/>
  <c r="BG127" i="3"/>
  <c r="BE164" i="3"/>
  <c r="BE163" i="3"/>
  <c r="BG137" i="3"/>
  <c r="BG145" i="3"/>
  <c r="BG153" i="3"/>
  <c r="BG135" i="3"/>
  <c r="BG122" i="3"/>
  <c r="BG129" i="3"/>
  <c r="BG128" i="3"/>
  <c r="BG136" i="3"/>
  <c r="BG144" i="3"/>
  <c r="BG152" i="3"/>
  <c r="BO155" i="3"/>
  <c r="BN155" i="3"/>
  <c r="BM155" i="3"/>
  <c r="BL155" i="3"/>
  <c r="BP155" i="3"/>
  <c r="BM161" i="3"/>
  <c r="BQ161" i="3"/>
  <c r="BP161" i="3"/>
  <c r="BN161" i="3"/>
  <c r="BL154" i="3"/>
  <c r="BH154" i="3"/>
  <c r="BI154" i="3" s="1"/>
  <c r="BJ156" i="3"/>
  <c r="BK157" i="3"/>
  <c r="BQ157" i="3" s="1"/>
  <c r="BL158" i="3"/>
  <c r="BM159" i="3"/>
  <c r="BN160" i="3"/>
  <c r="BO161" i="3"/>
  <c r="BK156" i="3"/>
  <c r="BM158" i="3"/>
  <c r="BN159" i="3"/>
  <c r="BO160" i="3"/>
  <c r="BJ154" i="3"/>
  <c r="BN154" i="3" s="1"/>
  <c r="BM157" i="3"/>
  <c r="BN158" i="3"/>
  <c r="BP160" i="3"/>
  <c r="BO158" i="3"/>
  <c r="BP159" i="3"/>
  <c r="BP158" i="3"/>
  <c r="BP157" i="3"/>
  <c r="P12" i="2"/>
  <c r="P6" i="2"/>
  <c r="P10" i="2"/>
  <c r="O11" i="2"/>
  <c r="P11" i="2"/>
  <c r="O3" i="2"/>
  <c r="O4" i="2"/>
  <c r="O8" i="2"/>
  <c r="O2" i="2"/>
  <c r="P4" i="2"/>
  <c r="P8" i="2"/>
  <c r="P2" i="2"/>
  <c r="O5" i="2"/>
  <c r="O9" i="2"/>
  <c r="O12" i="2"/>
  <c r="P5" i="2"/>
  <c r="P9" i="2"/>
  <c r="O6" i="2"/>
  <c r="O10" i="2"/>
  <c r="P3" i="2"/>
  <c r="O7" i="2"/>
  <c r="P7" i="2"/>
  <c r="BK129" i="3" l="1"/>
  <c r="BJ129" i="3"/>
  <c r="BK127" i="3"/>
  <c r="BJ127" i="3"/>
  <c r="BJ141" i="3"/>
  <c r="BK141" i="3"/>
  <c r="BK122" i="3"/>
  <c r="BJ122" i="3"/>
  <c r="BK146" i="3"/>
  <c r="BJ146" i="3"/>
  <c r="BK133" i="3"/>
  <c r="BJ133" i="3"/>
  <c r="BK135" i="3"/>
  <c r="BJ135" i="3"/>
  <c r="BK138" i="3"/>
  <c r="BJ138" i="3"/>
  <c r="BK148" i="3"/>
  <c r="BJ148" i="3"/>
  <c r="BJ150" i="3"/>
  <c r="BK150" i="3"/>
  <c r="BM154" i="3"/>
  <c r="BQ154" i="3"/>
  <c r="BP154" i="3"/>
  <c r="BK153" i="3"/>
  <c r="BJ153" i="3"/>
  <c r="BK130" i="3"/>
  <c r="BJ130" i="3"/>
  <c r="BK140" i="3"/>
  <c r="BJ140" i="3"/>
  <c r="BJ142" i="3"/>
  <c r="BK142" i="3"/>
  <c r="BO157" i="3"/>
  <c r="BN157" i="3"/>
  <c r="BL157" i="3"/>
  <c r="BK152" i="3"/>
  <c r="BJ152" i="3"/>
  <c r="BK145" i="3"/>
  <c r="BJ145" i="3"/>
  <c r="BK147" i="3"/>
  <c r="BJ147" i="3"/>
  <c r="BK132" i="3"/>
  <c r="BJ132" i="3"/>
  <c r="BJ134" i="3"/>
  <c r="BK134" i="3"/>
  <c r="BP156" i="3"/>
  <c r="BM156" i="3"/>
  <c r="BQ156" i="3"/>
  <c r="BK144" i="3"/>
  <c r="BJ144" i="3"/>
  <c r="BK137" i="3"/>
  <c r="BJ137" i="3"/>
  <c r="BK139" i="3"/>
  <c r="BJ139" i="3"/>
  <c r="BK124" i="3"/>
  <c r="BJ124" i="3"/>
  <c r="BJ126" i="3"/>
  <c r="BK126" i="3"/>
  <c r="BK136" i="3"/>
  <c r="BJ136" i="3"/>
  <c r="BK131" i="3"/>
  <c r="BJ131" i="3"/>
  <c r="BJ125" i="3"/>
  <c r="BK125" i="3"/>
  <c r="BK151" i="3"/>
  <c r="BJ151" i="3"/>
  <c r="BO156" i="3"/>
  <c r="BN156" i="3"/>
  <c r="BL156" i="3"/>
  <c r="BO154" i="3"/>
  <c r="BK128" i="3"/>
  <c r="BJ128" i="3"/>
  <c r="BK123" i="3"/>
  <c r="BJ123" i="3"/>
  <c r="BJ149" i="3"/>
  <c r="BK149" i="3"/>
  <c r="BK143" i="3"/>
  <c r="BJ143" i="3"/>
  <c r="BH149" i="3" l="1"/>
  <c r="BH151" i="3"/>
  <c r="BH144" i="3"/>
  <c r="BH153" i="3"/>
  <c r="BH128" i="3"/>
  <c r="BH143" i="3"/>
  <c r="BH145" i="3"/>
  <c r="BH140" i="3"/>
  <c r="BH148" i="3"/>
  <c r="BH146" i="3"/>
  <c r="BH129" i="3"/>
  <c r="BH124" i="3"/>
  <c r="BH141" i="3"/>
  <c r="BH130" i="3"/>
  <c r="BH133" i="3"/>
  <c r="BH127" i="3"/>
  <c r="BH123" i="3"/>
  <c r="BH131" i="3"/>
  <c r="BH139" i="3"/>
  <c r="BH142" i="3"/>
  <c r="BH138" i="3"/>
  <c r="BH122" i="3"/>
  <c r="BH136" i="3"/>
  <c r="BH137" i="3"/>
  <c r="BH134" i="3"/>
  <c r="BH152" i="3"/>
  <c r="BH135" i="3"/>
  <c r="BH132" i="3"/>
  <c r="BH126" i="3"/>
  <c r="BH147" i="3"/>
  <c r="BH150" i="3"/>
  <c r="BH125" i="3"/>
  <c r="BM123" i="3"/>
  <c r="BQ123" i="3"/>
  <c r="BP123" i="3"/>
  <c r="BQ126" i="3"/>
  <c r="BP126" i="3"/>
  <c r="BM126" i="3"/>
  <c r="BM137" i="3"/>
  <c r="BQ137" i="3"/>
  <c r="BP137" i="3"/>
  <c r="BO147" i="3"/>
  <c r="BN147" i="3"/>
  <c r="BL147" i="3"/>
  <c r="BM138" i="3"/>
  <c r="BQ138" i="3"/>
  <c r="BP138" i="3"/>
  <c r="BQ141" i="3"/>
  <c r="BP141" i="3"/>
  <c r="BM141" i="3"/>
  <c r="BO123" i="3"/>
  <c r="BN123" i="3"/>
  <c r="BL123" i="3"/>
  <c r="BM131" i="3"/>
  <c r="BP131" i="3"/>
  <c r="BQ131" i="3"/>
  <c r="BP124" i="3"/>
  <c r="BM124" i="3"/>
  <c r="BQ124" i="3"/>
  <c r="BL137" i="3"/>
  <c r="BN137" i="3"/>
  <c r="BO137" i="3"/>
  <c r="BO134" i="3"/>
  <c r="BN134" i="3"/>
  <c r="BL134" i="3"/>
  <c r="BM130" i="3"/>
  <c r="BQ130" i="3"/>
  <c r="BP130" i="3"/>
  <c r="BO150" i="3"/>
  <c r="BN150" i="3"/>
  <c r="BL150" i="3"/>
  <c r="BN138" i="3"/>
  <c r="BL138" i="3"/>
  <c r="BO138" i="3"/>
  <c r="BM146" i="3"/>
  <c r="BQ146" i="3"/>
  <c r="BP146" i="3"/>
  <c r="BO131" i="3"/>
  <c r="BN131" i="3"/>
  <c r="BL131" i="3"/>
  <c r="BO124" i="3"/>
  <c r="BN124" i="3"/>
  <c r="BL124" i="3"/>
  <c r="BQ134" i="3"/>
  <c r="BP134" i="3"/>
  <c r="BM134" i="3"/>
  <c r="BM145" i="3"/>
  <c r="BQ145" i="3"/>
  <c r="BP145" i="3"/>
  <c r="BO142" i="3"/>
  <c r="BN142" i="3"/>
  <c r="BL142" i="3"/>
  <c r="BN130" i="3"/>
  <c r="BO130" i="3"/>
  <c r="BL130" i="3"/>
  <c r="BN146" i="3"/>
  <c r="BL146" i="3"/>
  <c r="BO146" i="3"/>
  <c r="BQ127" i="3"/>
  <c r="BP127" i="3"/>
  <c r="BM127" i="3"/>
  <c r="BQ125" i="3"/>
  <c r="BP125" i="3"/>
  <c r="BM125" i="3"/>
  <c r="BQ143" i="3"/>
  <c r="BP143" i="3"/>
  <c r="BM143" i="3"/>
  <c r="BQ151" i="3"/>
  <c r="BP151" i="3"/>
  <c r="BM151" i="3"/>
  <c r="BQ144" i="3"/>
  <c r="BP144" i="3"/>
  <c r="BM144" i="3"/>
  <c r="BP132" i="3"/>
  <c r="BM132" i="3"/>
  <c r="BQ132" i="3"/>
  <c r="BL145" i="3"/>
  <c r="BN145" i="3"/>
  <c r="BO145" i="3"/>
  <c r="BQ150" i="3"/>
  <c r="BP150" i="3"/>
  <c r="BM150" i="3"/>
  <c r="BQ135" i="3"/>
  <c r="BP135" i="3"/>
  <c r="BM135" i="3"/>
  <c r="BO127" i="3"/>
  <c r="BN127" i="3"/>
  <c r="BL127" i="3"/>
  <c r="BL143" i="3"/>
  <c r="BO143" i="3"/>
  <c r="BN143" i="3"/>
  <c r="BQ128" i="3"/>
  <c r="BM128" i="3"/>
  <c r="BP128" i="3"/>
  <c r="BO151" i="3"/>
  <c r="BN151" i="3"/>
  <c r="BL151" i="3"/>
  <c r="BQ136" i="3"/>
  <c r="BP136" i="3"/>
  <c r="BM136" i="3"/>
  <c r="BL144" i="3"/>
  <c r="BO144" i="3"/>
  <c r="BN144" i="3"/>
  <c r="BO132" i="3"/>
  <c r="BN132" i="3"/>
  <c r="BL132" i="3"/>
  <c r="BQ142" i="3"/>
  <c r="BP142" i="3"/>
  <c r="BM142" i="3"/>
  <c r="BM153" i="3"/>
  <c r="BQ153" i="3"/>
  <c r="BP153" i="3"/>
  <c r="BP148" i="3"/>
  <c r="BM148" i="3"/>
  <c r="BQ148" i="3"/>
  <c r="BO135" i="3"/>
  <c r="BL135" i="3"/>
  <c r="BN135" i="3"/>
  <c r="BM122" i="3"/>
  <c r="BQ122" i="3"/>
  <c r="BP122" i="3"/>
  <c r="BM147" i="3"/>
  <c r="BP147" i="3"/>
  <c r="BQ147" i="3"/>
  <c r="BO149" i="3"/>
  <c r="BN149" i="3"/>
  <c r="BL149" i="3"/>
  <c r="BL128" i="3"/>
  <c r="BO128" i="3"/>
  <c r="BN128" i="3"/>
  <c r="BO125" i="3"/>
  <c r="BN125" i="3"/>
  <c r="BL125" i="3"/>
  <c r="BL136" i="3"/>
  <c r="BO136" i="3"/>
  <c r="BN136" i="3"/>
  <c r="BM139" i="3"/>
  <c r="BP139" i="3"/>
  <c r="BQ139" i="3"/>
  <c r="BQ152" i="3"/>
  <c r="BP152" i="3"/>
  <c r="BM152" i="3"/>
  <c r="BP140" i="3"/>
  <c r="BM140" i="3"/>
  <c r="BQ140" i="3"/>
  <c r="BL153" i="3"/>
  <c r="BI153" i="3" s="1"/>
  <c r="BN153" i="3"/>
  <c r="BO153" i="3"/>
  <c r="BO148" i="3"/>
  <c r="BN148" i="3"/>
  <c r="BL148" i="3"/>
  <c r="BQ133" i="3"/>
  <c r="BP133" i="3"/>
  <c r="BM133" i="3"/>
  <c r="BN122" i="3"/>
  <c r="BL122" i="3"/>
  <c r="BO122" i="3"/>
  <c r="BM129" i="3"/>
  <c r="BQ129" i="3"/>
  <c r="BP129" i="3"/>
  <c r="BQ149" i="3"/>
  <c r="BP149" i="3"/>
  <c r="BM149" i="3"/>
  <c r="BO126" i="3"/>
  <c r="BN126" i="3"/>
  <c r="BL126" i="3"/>
  <c r="BO139" i="3"/>
  <c r="BN139" i="3"/>
  <c r="BL139" i="3"/>
  <c r="BL152" i="3"/>
  <c r="BO152" i="3"/>
  <c r="BN152" i="3"/>
  <c r="BO140" i="3"/>
  <c r="BN140" i="3"/>
  <c r="BL140" i="3"/>
  <c r="BO133" i="3"/>
  <c r="BN133" i="3"/>
  <c r="BL133" i="3"/>
  <c r="BO141" i="3"/>
  <c r="BN141" i="3"/>
  <c r="BL141" i="3"/>
  <c r="BL129" i="3"/>
  <c r="BO129" i="3"/>
  <c r="BN129" i="3"/>
  <c r="BI145" i="3" l="1"/>
  <c r="BI133" i="3"/>
  <c r="BI148" i="3"/>
  <c r="BI149" i="3"/>
  <c r="BI129" i="3"/>
  <c r="BI144" i="3"/>
  <c r="BI151" i="3"/>
  <c r="BI146" i="3"/>
  <c r="BI140" i="3"/>
  <c r="BI124" i="3"/>
  <c r="BI143" i="3"/>
  <c r="BI128" i="3"/>
  <c r="BI127" i="3"/>
  <c r="BI130" i="3"/>
  <c r="BI131" i="3"/>
  <c r="BI141" i="3"/>
  <c r="BI123" i="3"/>
  <c r="BI136" i="3"/>
  <c r="BI125" i="3"/>
  <c r="BI150" i="3"/>
  <c r="BI138" i="3"/>
  <c r="BI147" i="3"/>
  <c r="BI132" i="3"/>
  <c r="BI142" i="3"/>
  <c r="BI126" i="3"/>
  <c r="BI135" i="3"/>
  <c r="BI139" i="3"/>
  <c r="BI152" i="3"/>
  <c r="BI134" i="3"/>
  <c r="BI137" i="3"/>
  <c r="BI122" i="3"/>
</calcChain>
</file>

<file path=xl/sharedStrings.xml><?xml version="1.0" encoding="utf-8"?>
<sst xmlns="http://schemas.openxmlformats.org/spreadsheetml/2006/main" count="284" uniqueCount="185">
  <si>
    <t>Vorlesung</t>
  </si>
  <si>
    <t>Fachwerkmodell</t>
  </si>
  <si>
    <t>Standard</t>
  </si>
  <si>
    <t>Abmessungen</t>
  </si>
  <si>
    <t>BTW</t>
  </si>
  <si>
    <t>Xmin</t>
  </si>
  <si>
    <t>Baufortschritt</t>
  </si>
  <si>
    <t>Xmax</t>
  </si>
  <si>
    <t>Vorspannung</t>
  </si>
  <si>
    <t>Zmin</t>
  </si>
  <si>
    <t>WinklerBettung</t>
  </si>
  <si>
    <t>Zmax</t>
  </si>
  <si>
    <t>Zuschnitt</t>
  </si>
  <si>
    <t>Rastereinteilung</t>
  </si>
  <si>
    <t>Dx</t>
  </si>
  <si>
    <t>Dz</t>
  </si>
  <si>
    <t>Einstellungen</t>
  </si>
  <si>
    <t>Theorie</t>
  </si>
  <si>
    <t>Traglast</t>
  </si>
  <si>
    <t>ThIIO_Acc</t>
  </si>
  <si>
    <t>ThIIO_Maxit</t>
  </si>
  <si>
    <t>ThIIO_EW_Acc</t>
  </si>
  <si>
    <t>ThIIO_EW_Maxit</t>
  </si>
  <si>
    <t>Abbildung</t>
  </si>
  <si>
    <t>Ax</t>
  </si>
  <si>
    <t>Bx</t>
  </si>
  <si>
    <t>Az</t>
  </si>
  <si>
    <t>Bz</t>
  </si>
  <si>
    <t>Internes</t>
  </si>
  <si>
    <t>Lager</t>
  </si>
  <si>
    <t>dopp. Lager</t>
  </si>
  <si>
    <t>Lagerkräfte zeigen</t>
  </si>
  <si>
    <t>Lasten</t>
  </si>
  <si>
    <t>gestr. Faser</t>
  </si>
  <si>
    <t>Mpl zeigen</t>
  </si>
  <si>
    <t>IdForce</t>
  </si>
  <si>
    <t>StdKnoten</t>
  </si>
  <si>
    <t>StdElement</t>
  </si>
  <si>
    <t>DispSclFac</t>
  </si>
  <si>
    <t>Sensitivity</t>
  </si>
  <si>
    <t>Einflusslinie</t>
  </si>
  <si>
    <t>Projekt</t>
  </si>
  <si>
    <t>StrutAndTie_20221208</t>
  </si>
  <si>
    <t>GraphTextScale</t>
  </si>
  <si>
    <t>BackgroundPicture</t>
  </si>
  <si>
    <t>GUI Input Device</t>
  </si>
  <si>
    <t>Stift</t>
  </si>
  <si>
    <t>GUI Fangradius</t>
  </si>
  <si>
    <t>Bildschirm B:H</t>
  </si>
  <si>
    <t>Rasterstärke</t>
  </si>
  <si>
    <t>Disp.Opt.Resultants</t>
  </si>
  <si>
    <t>Temp. Input Type</t>
  </si>
  <si>
    <t>Last Ele Tab</t>
  </si>
  <si>
    <t>Last Nod Tab</t>
  </si>
  <si>
    <t>ThIIIO fixierte Skalierung</t>
  </si>
  <si>
    <t>Stiff Layout</t>
  </si>
  <si>
    <t>Rhino</t>
  </si>
  <si>
    <t>Element einfärben</t>
  </si>
  <si>
    <t>Lastschritt</t>
  </si>
  <si>
    <t>Verschiebung</t>
  </si>
  <si>
    <t>Lastfaktor</t>
  </si>
  <si>
    <t>FG</t>
  </si>
  <si>
    <t>Last-Verschiebungs-Diagramm</t>
  </si>
  <si>
    <t>minX</t>
  </si>
  <si>
    <t>minY</t>
  </si>
  <si>
    <t>maxX</t>
  </si>
  <si>
    <t>maxY</t>
  </si>
  <si>
    <t>deltaX</t>
  </si>
  <si>
    <t>deltaY</t>
  </si>
  <si>
    <t>maxN</t>
  </si>
  <si>
    <t>Geometrie</t>
  </si>
  <si>
    <t>konstante Linienlasten</t>
  </si>
  <si>
    <t>lineare Linienlasten</t>
  </si>
  <si>
    <t>Temperaturlasten</t>
  </si>
  <si>
    <t>Theorie II. Ordnung</t>
  </si>
  <si>
    <t>Tragwerkslasten</t>
  </si>
  <si>
    <t>elast. Bettung</t>
  </si>
  <si>
    <t>Fließgelenk</t>
  </si>
  <si>
    <t>Element</t>
  </si>
  <si>
    <t>Knotennummer</t>
  </si>
  <si>
    <t>Länge</t>
  </si>
  <si>
    <t>Winkel</t>
  </si>
  <si>
    <t>Steifigkeiten</t>
  </si>
  <si>
    <t>lokal</t>
  </si>
  <si>
    <t>global</t>
  </si>
  <si>
    <t>Spannkraft</t>
  </si>
  <si>
    <t>Abstände am Rand</t>
  </si>
  <si>
    <t>Seilstich</t>
  </si>
  <si>
    <t>deltaT</t>
  </si>
  <si>
    <t>T const.</t>
  </si>
  <si>
    <t>alphaT</t>
  </si>
  <si>
    <t>Höhe</t>
  </si>
  <si>
    <t>Vorverkrümmung</t>
  </si>
  <si>
    <t>Schrägstellung</t>
  </si>
  <si>
    <t>Stablängs</t>
  </si>
  <si>
    <t>kraft</t>
  </si>
  <si>
    <t>ThIIIO</t>
  </si>
  <si>
    <t>ständig</t>
  </si>
  <si>
    <t>veränderlich</t>
  </si>
  <si>
    <t>Bettungsziffer</t>
  </si>
  <si>
    <t>plast. Moment</t>
  </si>
  <si>
    <t>Sensitivität</t>
  </si>
  <si>
    <t>gesplittet</t>
  </si>
  <si>
    <t>a</t>
  </si>
  <si>
    <t>b</t>
  </si>
  <si>
    <t>L</t>
  </si>
  <si>
    <t>alpha</t>
  </si>
  <si>
    <t>EI</t>
  </si>
  <si>
    <t>EA</t>
  </si>
  <si>
    <t>GAs</t>
  </si>
  <si>
    <t>GE</t>
  </si>
  <si>
    <t>qx</t>
  </si>
  <si>
    <t>qz</t>
  </si>
  <si>
    <t>qxi</t>
  </si>
  <si>
    <t>qxk</t>
  </si>
  <si>
    <t>qzi</t>
  </si>
  <si>
    <t>qzk</t>
  </si>
  <si>
    <t>P</t>
  </si>
  <si>
    <t>e1</t>
  </si>
  <si>
    <t>e2</t>
  </si>
  <si>
    <t>f</t>
  </si>
  <si>
    <t>Tu -To</t>
  </si>
  <si>
    <t>T ||</t>
  </si>
  <si>
    <t>αT</t>
  </si>
  <si>
    <t>h</t>
  </si>
  <si>
    <t>w0</t>
  </si>
  <si>
    <t>psi0</t>
  </si>
  <si>
    <t>S</t>
  </si>
  <si>
    <t>S geschätzt</t>
  </si>
  <si>
    <t>dx</t>
  </si>
  <si>
    <t>dy</t>
  </si>
  <si>
    <t>psi</t>
  </si>
  <si>
    <t>Eigengewicht</t>
  </si>
  <si>
    <t>Schnee</t>
  </si>
  <si>
    <t>Wind</t>
  </si>
  <si>
    <t>k</t>
  </si>
  <si>
    <t>Lastgurt</t>
  </si>
  <si>
    <t>Mpl</t>
  </si>
  <si>
    <t>Response</t>
  </si>
  <si>
    <t>Parameter</t>
  </si>
  <si>
    <t>ja/nein</t>
  </si>
  <si>
    <t>Cx</t>
  </si>
  <si>
    <t>Cz</t>
  </si>
  <si>
    <t>xa</t>
  </si>
  <si>
    <t>xb</t>
  </si>
  <si>
    <t>za</t>
  </si>
  <si>
    <t>zb</t>
  </si>
  <si>
    <t>sin</t>
  </si>
  <si>
    <t>cos</t>
  </si>
  <si>
    <t>Koordinaten</t>
  </si>
  <si>
    <t>Freiheitsgrad
Nummer</t>
  </si>
  <si>
    <t>Knotenlasten</t>
  </si>
  <si>
    <t>Auflagerkräfte</t>
  </si>
  <si>
    <t>Federhärte</t>
  </si>
  <si>
    <t>Federkräfte</t>
  </si>
  <si>
    <t>Knoten-
verdrehung</t>
  </si>
  <si>
    <t>plast.
Moment</t>
  </si>
  <si>
    <t>plast.
Verdrehung</t>
  </si>
  <si>
    <t>Versatz</t>
  </si>
  <si>
    <t>Vorverformung</t>
  </si>
  <si>
    <t>Knoten</t>
  </si>
  <si>
    <t>x</t>
  </si>
  <si>
    <t>z</t>
  </si>
  <si>
    <t>u</t>
  </si>
  <si>
    <t>w</t>
  </si>
  <si>
    <t>phi</t>
  </si>
  <si>
    <t>Px</t>
  </si>
  <si>
    <t>Pz</t>
  </si>
  <si>
    <t>My</t>
  </si>
  <si>
    <t>A x</t>
  </si>
  <si>
    <t>k_u</t>
  </si>
  <si>
    <t>k_w</t>
  </si>
  <si>
    <t>k_phi</t>
  </si>
  <si>
    <t>θ</t>
  </si>
  <si>
    <t>j_pl</t>
  </si>
  <si>
    <t>x0</t>
  </si>
  <si>
    <t>z0</t>
  </si>
  <si>
    <t>u0</t>
  </si>
  <si>
    <t>j0</t>
  </si>
  <si>
    <t>Wert</t>
  </si>
  <si>
    <t>##</t>
  </si>
  <si>
    <t>c</t>
  </si>
  <si>
    <t>Lastfaktor:</t>
  </si>
  <si>
    <t>Verschiebungs-</t>
  </si>
  <si>
    <t>skalierung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</si>
</sst>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rgb="FF969696"/>
      <name val="Arial"/>
      <family val="2"/>
    </font>
    <font>
      <sz val="12"/>
      <color rgb="FF808080"/>
      <name val="Arial"/>
      <family val="2"/>
    </font>
    <font>
      <sz val="11"/>
      <name val="Arial"/>
      <family val="2"/>
    </font>
    <font>
      <sz val="11"/>
      <color rgb="FFA6A6A6"/>
      <name val="Arial"/>
      <family val="2"/>
    </font>
    <font>
      <sz val="11"/>
      <color rgb="FF969696"/>
      <name val="Arial"/>
      <family val="2"/>
    </font>
    <font>
      <sz val="11"/>
      <color rgb="FF808080"/>
      <name val="Arial"/>
      <family val="2"/>
    </font>
    <font>
      <sz val="10"/>
      <color rgb="FFA6A6A6"/>
      <name val="Arial"/>
      <family val="2"/>
    </font>
    <font>
      <sz val="10"/>
      <color rgb="FF969696"/>
      <name val="Arial"/>
      <family val="2"/>
    </font>
    <font>
      <sz val="10"/>
      <color rgb="FF808080"/>
      <name val="Arial"/>
      <family val="2"/>
    </font>
    <font>
      <sz val="10"/>
      <name val="Calibri"/>
      <family val="2"/>
    </font>
    <font>
      <sz val="10"/>
      <name val="Symbol"/>
      <family val="1"/>
      <charset val="2"/>
    </font>
    <font>
      <sz val="10"/>
      <color rgb="FFE7E6E6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3FFF96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/>
      <diagonal/>
    </border>
    <border>
      <left style="thin">
        <color rgb="FFA6A6A6"/>
      </left>
      <right style="medium">
        <color rgb="FFA6A6A6"/>
      </right>
      <top style="medium">
        <color rgb="FFA6A6A6"/>
      </top>
      <bottom/>
      <diagonal/>
    </border>
    <border>
      <left/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/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thin">
        <color rgb="FF969696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A6A6A6"/>
      </right>
      <top style="medium">
        <color rgb="FFBFBFBF"/>
      </top>
      <bottom style="thin">
        <color rgb="FFA6A6A6"/>
      </bottom>
      <diagonal/>
    </border>
    <border>
      <left style="thin">
        <color rgb="FFA6A6A6"/>
      </left>
      <right style="medium">
        <color rgb="FFBFBFBF"/>
      </right>
      <top style="medium">
        <color rgb="FFBFBFBF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medium">
        <color indexed="64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1" fillId="0" borderId="0" xfId="1"/>
    <xf numFmtId="0" fontId="1" fillId="0" borderId="0" xfId="1" applyFill="1" applyBorder="1"/>
    <xf numFmtId="0" fontId="1" fillId="0" borderId="0" xfId="1" applyFill="1" applyBorder="1" applyAlignment="1">
      <alignment horizontal="right"/>
    </xf>
    <xf numFmtId="0" fontId="1" fillId="0" borderId="0" xfId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1" fillId="0" borderId="0" xfId="1" applyFont="1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0" xfId="1" applyFont="1" applyFill="1" applyBorder="1" applyProtection="1"/>
    <xf numFmtId="0" fontId="2" fillId="2" borderId="9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3" borderId="12" xfId="1" applyFont="1" applyFill="1" applyBorder="1" applyAlignment="1" applyProtection="1">
      <alignment horizontal="center"/>
    </xf>
    <xf numFmtId="0" fontId="2" fillId="3" borderId="13" xfId="1" applyFont="1" applyFill="1" applyBorder="1" applyAlignment="1" applyProtection="1">
      <alignment horizontal="center"/>
    </xf>
    <xf numFmtId="0" fontId="2" fillId="4" borderId="11" xfId="1" applyFont="1" applyFill="1" applyBorder="1" applyAlignment="1" applyProtection="1">
      <alignment horizontal="center"/>
    </xf>
    <xf numFmtId="0" fontId="2" fillId="4" borderId="12" xfId="1" applyFont="1" applyFill="1" applyBorder="1" applyAlignment="1" applyProtection="1">
      <alignment horizontal="center"/>
    </xf>
    <xf numFmtId="0" fontId="2" fillId="4" borderId="13" xfId="1" applyFont="1" applyFill="1" applyBorder="1" applyAlignment="1" applyProtection="1">
      <alignment horizontal="center"/>
    </xf>
    <xf numFmtId="0" fontId="2" fillId="5" borderId="9" xfId="1" applyFont="1" applyFill="1" applyBorder="1" applyAlignment="1" applyProtection="1">
      <alignment horizontal="center"/>
    </xf>
    <xf numFmtId="0" fontId="2" fillId="5" borderId="14" xfId="1" applyFont="1" applyFill="1" applyBorder="1" applyAlignment="1" applyProtection="1">
      <alignment horizontal="center"/>
    </xf>
    <xf numFmtId="0" fontId="2" fillId="6" borderId="9" xfId="1" applyFont="1" applyFill="1" applyBorder="1" applyAlignment="1" applyProtection="1">
      <alignment horizontal="center"/>
    </xf>
    <xf numFmtId="0" fontId="2" fillId="6" borderId="14" xfId="1" applyFont="1" applyFill="1" applyBorder="1" applyAlignment="1" applyProtection="1">
      <alignment horizontal="center"/>
    </xf>
    <xf numFmtId="0" fontId="2" fillId="6" borderId="10" xfId="1" applyFont="1" applyFill="1" applyBorder="1" applyAlignment="1" applyProtection="1">
      <alignment horizontal="center"/>
    </xf>
    <xf numFmtId="0" fontId="2" fillId="7" borderId="11" xfId="1" applyFont="1" applyFill="1" applyBorder="1" applyAlignment="1" applyProtection="1">
      <alignment horizontal="center"/>
    </xf>
    <xf numFmtId="0" fontId="2" fillId="7" borderId="12" xfId="1" applyFont="1" applyFill="1" applyBorder="1" applyAlignment="1" applyProtection="1">
      <alignment horizontal="center"/>
    </xf>
    <xf numFmtId="0" fontId="2" fillId="7" borderId="10" xfId="1" applyFont="1" applyFill="1" applyBorder="1" applyAlignment="1" applyProtection="1">
      <alignment horizontal="center"/>
    </xf>
    <xf numFmtId="0" fontId="2" fillId="8" borderId="14" xfId="1" applyFont="1" applyFill="1" applyBorder="1" applyAlignment="1" applyProtection="1">
      <alignment horizontal="center"/>
    </xf>
    <xf numFmtId="0" fontId="2" fillId="8" borderId="10" xfId="1" applyFont="1" applyFill="1" applyBorder="1" applyAlignment="1" applyProtection="1">
      <alignment horizontal="center"/>
    </xf>
    <xf numFmtId="0" fontId="2" fillId="9" borderId="15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2" fillId="10" borderId="16" xfId="1" applyFont="1" applyFill="1" applyBorder="1" applyAlignment="1" applyProtection="1">
      <alignment horizontal="center"/>
    </xf>
    <xf numFmtId="0" fontId="2" fillId="4" borderId="15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/>
    </xf>
    <xf numFmtId="0" fontId="2" fillId="6" borderId="11" xfId="1" applyFont="1" applyFill="1" applyBorder="1" applyAlignment="1" applyProtection="1">
      <alignment horizontal="center"/>
    </xf>
    <xf numFmtId="0" fontId="2" fillId="6" borderId="12" xfId="1" applyFont="1" applyFill="1" applyBorder="1" applyAlignment="1" applyProtection="1">
      <alignment horizontal="center"/>
    </xf>
    <xf numFmtId="0" fontId="2" fillId="2" borderId="17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11" borderId="11" xfId="1" applyFont="1" applyFill="1" applyBorder="1" applyAlignment="1" applyProtection="1">
      <alignment horizontal="center"/>
    </xf>
    <xf numFmtId="0" fontId="2" fillId="11" borderId="12" xfId="1" applyFont="1" applyFill="1" applyBorder="1" applyAlignment="1" applyProtection="1">
      <alignment horizontal="center"/>
    </xf>
    <xf numFmtId="0" fontId="2" fillId="11" borderId="13" xfId="1" applyFont="1" applyFill="1" applyBorder="1" applyAlignment="1" applyProtection="1">
      <alignment horizontal="center"/>
    </xf>
    <xf numFmtId="0" fontId="2" fillId="5" borderId="17" xfId="1" applyFont="1" applyFill="1" applyBorder="1" applyProtection="1"/>
    <xf numFmtId="0" fontId="2" fillId="5" borderId="1" xfId="1" applyFont="1" applyFill="1" applyBorder="1" applyAlignment="1" applyProtection="1">
      <alignment horizontal="center"/>
    </xf>
    <xf numFmtId="0" fontId="2" fillId="5" borderId="18" xfId="1" applyFont="1" applyFill="1" applyBorder="1" applyAlignment="1" applyProtection="1">
      <alignment horizontal="center"/>
    </xf>
    <xf numFmtId="0" fontId="2" fillId="6" borderId="17" xfId="1" applyFont="1" applyFill="1" applyBorder="1" applyAlignment="1" applyProtection="1">
      <alignment horizontal="center"/>
    </xf>
    <xf numFmtId="0" fontId="2" fillId="6" borderId="1" xfId="1" applyFont="1" applyFill="1" applyBorder="1" applyAlignment="1" applyProtection="1">
      <alignment horizontal="center"/>
    </xf>
    <xf numFmtId="0" fontId="2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Protection="1"/>
    <xf numFmtId="0" fontId="5" fillId="7" borderId="1" xfId="1" applyFont="1" applyFill="1" applyBorder="1" applyProtection="1"/>
    <xf numFmtId="0" fontId="2" fillId="7" borderId="18" xfId="1" applyFont="1" applyFill="1" applyBorder="1" applyAlignment="1" applyProtection="1">
      <alignment horizontal="right"/>
    </xf>
    <xf numFmtId="0" fontId="2" fillId="7" borderId="12" xfId="1" applyFont="1" applyFill="1" applyBorder="1" applyAlignment="1" applyProtection="1">
      <alignment horizontal="left"/>
    </xf>
    <xf numFmtId="0" fontId="2" fillId="7" borderId="18" xfId="1" applyFont="1" applyFill="1" applyBorder="1" applyAlignment="1" applyProtection="1">
      <alignment horizontal="left"/>
    </xf>
    <xf numFmtId="0" fontId="2" fillId="7" borderId="13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center"/>
    </xf>
    <xf numFmtId="0" fontId="2" fillId="12" borderId="1" xfId="1" applyFont="1" applyFill="1" applyBorder="1" applyAlignment="1" applyProtection="1">
      <alignment horizontal="center"/>
    </xf>
    <xf numFmtId="0" fontId="2" fillId="12" borderId="2" xfId="1" applyFont="1" applyFill="1" applyBorder="1" applyAlignment="1" applyProtection="1">
      <alignment horizontal="center"/>
    </xf>
    <xf numFmtId="0" fontId="2" fillId="9" borderId="13" xfId="1" applyFont="1" applyFill="1" applyBorder="1" applyProtection="1"/>
    <xf numFmtId="0" fontId="2" fillId="13" borderId="13" xfId="1" applyFont="1" applyFill="1" applyBorder="1" applyAlignment="1" applyProtection="1">
      <alignment horizontal="right"/>
    </xf>
    <xf numFmtId="0" fontId="2" fillId="14" borderId="17" xfId="1" applyFont="1" applyFill="1" applyBorder="1" applyAlignment="1" applyProtection="1">
      <alignment horizontal="center"/>
    </xf>
    <xf numFmtId="0" fontId="2" fillId="14" borderId="18" xfId="1" applyFont="1" applyFill="1" applyBorder="1" applyAlignment="1" applyProtection="1">
      <alignment horizontal="center"/>
    </xf>
    <xf numFmtId="0" fontId="2" fillId="4" borderId="16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5" fillId="0" borderId="0" xfId="1" applyFont="1" applyFill="1" applyBorder="1" applyProtection="1"/>
    <xf numFmtId="0" fontId="5" fillId="15" borderId="11" xfId="1" applyFont="1" applyFill="1" applyBorder="1" applyAlignment="1" applyProtection="1">
      <alignment horizontal="center"/>
    </xf>
    <xf numFmtId="0" fontId="5" fillId="6" borderId="17" xfId="1" applyFont="1" applyFill="1" applyBorder="1" applyAlignment="1" applyProtection="1">
      <alignment horizontal="center"/>
    </xf>
    <xf numFmtId="0" fontId="5" fillId="6" borderId="2" xfId="1" applyFont="1" applyFill="1" applyBorder="1" applyAlignment="1" applyProtection="1">
      <alignment horizontal="center"/>
    </xf>
    <xf numFmtId="0" fontId="5" fillId="2" borderId="20" xfId="1" applyFont="1" applyFill="1" applyBorder="1" applyAlignment="1" applyProtection="1">
      <alignment horizontal="center"/>
    </xf>
    <xf numFmtId="0" fontId="5" fillId="2" borderId="21" xfId="1" applyFont="1" applyFill="1" applyBorder="1" applyAlignment="1" applyProtection="1">
      <alignment horizontal="center"/>
    </xf>
    <xf numFmtId="0" fontId="5" fillId="11" borderId="17" xfId="1" applyFont="1" applyFill="1" applyBorder="1" applyAlignment="1" applyProtection="1">
      <alignment horizontal="center"/>
    </xf>
    <xf numFmtId="0" fontId="5" fillId="11" borderId="1" xfId="1" applyFont="1" applyFill="1" applyBorder="1" applyAlignment="1" applyProtection="1">
      <alignment horizontal="center"/>
    </xf>
    <xf numFmtId="0" fontId="5" fillId="11" borderId="2" xfId="1" applyFont="1" applyFill="1" applyBorder="1" applyAlignment="1" applyProtection="1">
      <alignment horizontal="center"/>
    </xf>
    <xf numFmtId="0" fontId="5" fillId="16" borderId="16" xfId="1" applyFont="1" applyFill="1" applyBorder="1" applyAlignment="1" applyProtection="1">
      <alignment horizontal="center"/>
    </xf>
    <xf numFmtId="0" fontId="5" fillId="17" borderId="16" xfId="1" applyFont="1" applyFill="1" applyBorder="1" applyAlignment="1" applyProtection="1">
      <alignment horizontal="center"/>
    </xf>
    <xf numFmtId="0" fontId="5" fillId="3" borderId="17" xfId="1" applyFont="1" applyFill="1" applyBorder="1" applyAlignment="1" applyProtection="1">
      <alignment horizontal="center"/>
    </xf>
    <xf numFmtId="0" fontId="5" fillId="3" borderId="2" xfId="1" applyFont="1" applyFill="1" applyBorder="1" applyAlignment="1" applyProtection="1">
      <alignment horizontal="center"/>
    </xf>
    <xf numFmtId="0" fontId="5" fillId="3" borderId="19" xfId="1" applyFont="1" applyFill="1" applyBorder="1" applyAlignment="1" applyProtection="1">
      <alignment horizontal="center"/>
    </xf>
    <xf numFmtId="0" fontId="5" fillId="4" borderId="11" xfId="1" applyFont="1" applyFill="1" applyBorder="1" applyAlignment="1" applyProtection="1">
      <alignment horizontal="center"/>
    </xf>
    <xf numFmtId="0" fontId="5" fillId="4" borderId="18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center"/>
    </xf>
    <xf numFmtId="0" fontId="5" fillId="5" borderId="17" xfId="1" applyFont="1" applyFill="1" applyBorder="1" applyAlignment="1" applyProtection="1">
      <alignment horizontal="center"/>
    </xf>
    <xf numFmtId="0" fontId="5" fillId="5" borderId="1" xfId="1" applyFont="1" applyFill="1" applyBorder="1" applyAlignment="1" applyProtection="1">
      <alignment horizontal="center"/>
    </xf>
    <xf numFmtId="0" fontId="5" fillId="5" borderId="18" xfId="1" applyFont="1" applyFill="1" applyBorder="1" applyAlignment="1" applyProtection="1">
      <alignment horizontal="center"/>
    </xf>
    <xf numFmtId="0" fontId="5" fillId="6" borderId="1" xfId="1" applyFont="1" applyFill="1" applyBorder="1" applyAlignment="1" applyProtection="1">
      <alignment horizontal="center"/>
    </xf>
    <xf numFmtId="0" fontId="5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Alignment="1" applyProtection="1">
      <alignment horizontal="center"/>
    </xf>
    <xf numFmtId="0" fontId="5" fillId="7" borderId="1" xfId="1" applyFont="1" applyFill="1" applyBorder="1" applyAlignment="1" applyProtection="1">
      <alignment horizontal="center"/>
    </xf>
    <xf numFmtId="0" fontId="5" fillId="7" borderId="18" xfId="1" applyFont="1" applyFill="1" applyBorder="1" applyAlignment="1" applyProtection="1">
      <alignment horizontal="center"/>
    </xf>
    <xf numFmtId="0" fontId="5" fillId="7" borderId="21" xfId="1" applyFont="1" applyFill="1" applyBorder="1" applyAlignment="1" applyProtection="1">
      <alignment horizontal="center"/>
    </xf>
    <xf numFmtId="0" fontId="5" fillId="12" borderId="17" xfId="1" applyFont="1" applyFill="1" applyBorder="1" applyProtection="1"/>
    <xf numFmtId="0" fontId="5" fillId="12" borderId="1" xfId="1" applyFont="1" applyFill="1" applyBorder="1" applyAlignment="1" applyProtection="1">
      <alignment horizontal="center"/>
    </xf>
    <xf numFmtId="0" fontId="5" fillId="12" borderId="2" xfId="1" applyFont="1" applyFill="1" applyBorder="1" applyAlignment="1" applyProtection="1">
      <alignment horizontal="center"/>
    </xf>
    <xf numFmtId="0" fontId="5" fillId="9" borderId="13" xfId="1" applyFont="1" applyFill="1" applyBorder="1" applyAlignment="1" applyProtection="1">
      <alignment horizontal="center"/>
    </xf>
    <xf numFmtId="0" fontId="5" fillId="13" borderId="12" xfId="1" applyFont="1" applyFill="1" applyBorder="1" applyAlignment="1" applyProtection="1">
      <alignment horizontal="center"/>
    </xf>
    <xf numFmtId="0" fontId="5" fillId="10" borderId="16" xfId="1" applyFont="1" applyFill="1" applyBorder="1" applyAlignment="1" applyProtection="1">
      <alignment horizontal="center"/>
    </xf>
    <xf numFmtId="0" fontId="5" fillId="14" borderId="17" xfId="1" applyFont="1" applyFill="1" applyBorder="1" applyProtection="1"/>
    <xf numFmtId="0" fontId="5" fillId="14" borderId="18" xfId="1" applyFont="1" applyFill="1" applyBorder="1" applyProtection="1"/>
    <xf numFmtId="0" fontId="5" fillId="4" borderId="16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center"/>
    </xf>
    <xf numFmtId="0" fontId="1" fillId="15" borderId="22" xfId="1" applyFont="1" applyFill="1" applyBorder="1" applyProtection="1"/>
    <xf numFmtId="0" fontId="1" fillId="6" borderId="23" xfId="1" applyFont="1" applyFill="1" applyBorder="1" applyAlignment="1" applyProtection="1">
      <alignment horizontal="center"/>
      <protection locked="0"/>
    </xf>
    <xf numFmtId="0" fontId="1" fillId="6" borderId="4" xfId="1" applyFont="1" applyFill="1" applyBorder="1" applyAlignment="1" applyProtection="1">
      <alignment horizontal="center"/>
      <protection locked="0"/>
    </xf>
    <xf numFmtId="0" fontId="1" fillId="2" borderId="24" xfId="1" applyFont="1" applyFill="1" applyBorder="1" applyAlignment="1" applyProtection="1">
      <alignment horizontal="center"/>
      <protection locked="0"/>
    </xf>
    <xf numFmtId="0" fontId="1" fillId="2" borderId="25" xfId="1" applyFont="1" applyFill="1" applyBorder="1" applyAlignment="1" applyProtection="1">
      <alignment horizontal="center"/>
      <protection locked="0"/>
    </xf>
    <xf numFmtId="11" fontId="1" fillId="11" borderId="24" xfId="1" applyNumberFormat="1" applyFont="1" applyFill="1" applyBorder="1" applyAlignment="1" applyProtection="1">
      <alignment horizontal="center"/>
      <protection locked="0"/>
    </xf>
    <xf numFmtId="11" fontId="1" fillId="11" borderId="5" xfId="1" applyNumberFormat="1" applyFont="1" applyFill="1" applyBorder="1" applyAlignment="1" applyProtection="1">
      <alignment horizontal="center"/>
      <protection locked="0"/>
    </xf>
    <xf numFmtId="11" fontId="1" fillId="11" borderId="25" xfId="1" applyNumberFormat="1" applyFont="1" applyFill="1" applyBorder="1" applyAlignment="1" applyProtection="1">
      <alignment horizontal="center"/>
      <protection locked="0"/>
    </xf>
    <xf numFmtId="0" fontId="1" fillId="16" borderId="22" xfId="1" applyFont="1" applyFill="1" applyBorder="1" applyAlignment="1" applyProtection="1">
      <alignment horizontal="center"/>
      <protection locked="0"/>
    </xf>
    <xf numFmtId="0" fontId="1" fillId="17" borderId="22" xfId="1" applyFont="1" applyFill="1" applyBorder="1" applyAlignment="1" applyProtection="1">
      <alignment horizontal="center"/>
      <protection locked="0"/>
    </xf>
    <xf numFmtId="0" fontId="1" fillId="3" borderId="26" xfId="1" applyFont="1" applyFill="1" applyBorder="1" applyAlignment="1" applyProtection="1">
      <alignment horizontal="center"/>
      <protection locked="0"/>
    </xf>
    <xf numFmtId="0" fontId="1" fillId="3" borderId="4" xfId="1" applyFont="1" applyFill="1" applyBorder="1" applyAlignment="1" applyProtection="1">
      <alignment horizontal="center"/>
      <protection locked="0"/>
    </xf>
    <xf numFmtId="0" fontId="1" fillId="3" borderId="23" xfId="1" applyFont="1" applyFill="1" applyBorder="1" applyAlignment="1" applyProtection="1">
      <alignment horizontal="center"/>
      <protection locked="0"/>
    </xf>
    <xf numFmtId="0" fontId="1" fillId="3" borderId="27" xfId="1" applyFont="1" applyFill="1" applyBorder="1" applyAlignment="1" applyProtection="1">
      <alignment horizontal="center"/>
      <protection locked="0"/>
    </xf>
    <xf numFmtId="0" fontId="1" fillId="4" borderId="23" xfId="1" applyFont="1" applyFill="1" applyBorder="1" applyAlignment="1" applyProtection="1">
      <alignment horizontal="center"/>
      <protection locked="0"/>
    </xf>
    <xf numFmtId="0" fontId="1" fillId="4" borderId="3" xfId="1" applyFont="1" applyFill="1" applyBorder="1" applyAlignment="1" applyProtection="1">
      <alignment horizontal="center"/>
      <protection locked="0"/>
    </xf>
    <xf numFmtId="0" fontId="1" fillId="4" borderId="4" xfId="1" applyFont="1" applyFill="1" applyBorder="1" applyAlignment="1" applyProtection="1">
      <alignment horizontal="center"/>
      <protection locked="0"/>
    </xf>
    <xf numFmtId="0" fontId="1" fillId="4" borderId="27" xfId="1" applyFont="1" applyFill="1" applyBorder="1" applyAlignment="1" applyProtection="1">
      <alignment horizontal="center"/>
      <protection locked="0"/>
    </xf>
    <xf numFmtId="0" fontId="1" fillId="5" borderId="23" xfId="1" applyFont="1" applyFill="1" applyBorder="1" applyAlignment="1" applyProtection="1">
      <alignment horizontal="center"/>
      <protection locked="0"/>
    </xf>
    <xf numFmtId="0" fontId="1" fillId="5" borderId="3" xfId="1" applyFont="1" applyFill="1" applyBorder="1" applyAlignment="1" applyProtection="1">
      <alignment horizontal="center"/>
      <protection locked="0"/>
    </xf>
    <xf numFmtId="0" fontId="1" fillId="5" borderId="27" xfId="1" applyFont="1" applyFill="1" applyBorder="1" applyAlignment="1" applyProtection="1">
      <alignment horizontal="center"/>
      <protection locked="0"/>
    </xf>
    <xf numFmtId="0" fontId="1" fillId="6" borderId="24" xfId="1" applyFont="1" applyFill="1" applyBorder="1" applyAlignment="1" applyProtection="1">
      <alignment horizontal="center"/>
      <protection locked="0"/>
    </xf>
    <xf numFmtId="0" fontId="1" fillId="6" borderId="28" xfId="1" applyFont="1" applyFill="1" applyBorder="1" applyAlignment="1" applyProtection="1">
      <alignment horizontal="center"/>
      <protection locked="0"/>
    </xf>
    <xf numFmtId="0" fontId="1" fillId="6" borderId="25" xfId="1" applyFont="1" applyFill="1" applyBorder="1" applyAlignment="1" applyProtection="1">
      <alignment horizontal="center"/>
      <protection locked="0"/>
    </xf>
    <xf numFmtId="0" fontId="1" fillId="7" borderId="23" xfId="1" applyFont="1" applyFill="1" applyBorder="1" applyAlignment="1" applyProtection="1">
      <alignment horizontal="center"/>
      <protection locked="0"/>
    </xf>
    <xf numFmtId="0" fontId="1" fillId="7" borderId="3" xfId="1" applyFont="1" applyFill="1" applyBorder="1" applyAlignment="1" applyProtection="1">
      <alignment horizontal="center"/>
      <protection locked="0"/>
    </xf>
    <xf numFmtId="0" fontId="1" fillId="7" borderId="27" xfId="1" applyFont="1" applyFill="1" applyBorder="1" applyAlignment="1" applyProtection="1">
      <alignment horizontal="center"/>
      <protection locked="0"/>
    </xf>
    <xf numFmtId="0" fontId="1" fillId="12" borderId="23" xfId="1" applyFont="1" applyFill="1" applyBorder="1" applyAlignment="1" applyProtection="1">
      <alignment horizontal="center"/>
      <protection locked="0"/>
    </xf>
    <xf numFmtId="0" fontId="1" fillId="12" borderId="3" xfId="1" applyFont="1" applyFill="1" applyBorder="1" applyAlignment="1" applyProtection="1">
      <alignment horizontal="center"/>
      <protection locked="0"/>
    </xf>
    <xf numFmtId="0" fontId="1" fillId="12" borderId="4" xfId="1" applyFont="1" applyFill="1" applyBorder="1" applyAlignment="1" applyProtection="1">
      <alignment horizontal="center"/>
      <protection locked="0"/>
    </xf>
    <xf numFmtId="0" fontId="1" fillId="9" borderId="29" xfId="1" applyFont="1" applyFill="1" applyBorder="1" applyAlignment="1" applyProtection="1">
      <alignment horizontal="center"/>
      <protection locked="0"/>
    </xf>
    <xf numFmtId="0" fontId="1" fillId="13" borderId="30" xfId="1" applyFont="1" applyFill="1" applyBorder="1" applyAlignment="1" applyProtection="1">
      <alignment horizontal="center"/>
      <protection locked="0"/>
    </xf>
    <xf numFmtId="0" fontId="1" fillId="10" borderId="31" xfId="1" applyFont="1" applyFill="1" applyBorder="1" applyAlignment="1" applyProtection="1">
      <alignment horizontal="center"/>
      <protection locked="0"/>
    </xf>
    <xf numFmtId="0" fontId="1" fillId="14" borderId="28" xfId="1" applyFont="1" applyFill="1" applyBorder="1" applyProtection="1"/>
    <xf numFmtId="0" fontId="1" fillId="14" borderId="25" xfId="1" applyFont="1" applyFill="1" applyBorder="1" applyProtection="1"/>
    <xf numFmtId="0" fontId="1" fillId="4" borderId="31" xfId="1" applyFont="1" applyFill="1" applyBorder="1" applyProtection="1"/>
    <xf numFmtId="0" fontId="9" fillId="0" borderId="0" xfId="1" applyFont="1" applyFill="1" applyBorder="1" applyProtection="1"/>
    <xf numFmtId="0" fontId="10" fillId="0" borderId="0" xfId="1" applyFont="1" applyFill="1" applyBorder="1" applyProtection="1"/>
    <xf numFmtId="0" fontId="11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right"/>
    </xf>
    <xf numFmtId="0" fontId="1" fillId="15" borderId="32" xfId="1" applyFont="1" applyFill="1" applyBorder="1" applyProtection="1"/>
    <xf numFmtId="0" fontId="1" fillId="6" borderId="33" xfId="1" applyFont="1" applyFill="1" applyBorder="1" applyAlignment="1" applyProtection="1">
      <alignment horizontal="center"/>
      <protection locked="0"/>
    </xf>
    <xf numFmtId="0" fontId="1" fillId="6" borderId="6" xfId="1" applyFont="1" applyFill="1" applyBorder="1" applyAlignment="1" applyProtection="1">
      <alignment horizontal="center"/>
      <protection locked="0"/>
    </xf>
    <xf numFmtId="0" fontId="1" fillId="2" borderId="33" xfId="1" applyFont="1" applyFill="1" applyBorder="1" applyAlignment="1" applyProtection="1">
      <alignment horizontal="center"/>
      <protection locked="0"/>
    </xf>
    <xf numFmtId="0" fontId="1" fillId="2" borderId="34" xfId="1" applyFont="1" applyFill="1" applyBorder="1" applyAlignment="1" applyProtection="1">
      <alignment horizontal="center"/>
      <protection locked="0"/>
    </xf>
    <xf numFmtId="0" fontId="1" fillId="16" borderId="32" xfId="1" applyFont="1" applyFill="1" applyBorder="1" applyAlignment="1" applyProtection="1">
      <alignment horizontal="center"/>
      <protection locked="0"/>
    </xf>
    <xf numFmtId="0" fontId="1" fillId="17" borderId="32" xfId="1" applyFont="1" applyFill="1" applyBorder="1" applyAlignment="1" applyProtection="1">
      <alignment horizontal="center"/>
      <protection locked="0"/>
    </xf>
    <xf numFmtId="0" fontId="1" fillId="3" borderId="35" xfId="1" applyFont="1" applyFill="1" applyBorder="1" applyAlignment="1" applyProtection="1">
      <alignment horizontal="center"/>
      <protection locked="0"/>
    </xf>
    <xf numFmtId="0" fontId="1" fillId="3" borderId="6" xfId="1" applyFont="1" applyFill="1" applyBorder="1" applyAlignment="1" applyProtection="1">
      <alignment horizontal="center"/>
      <protection locked="0"/>
    </xf>
    <xf numFmtId="0" fontId="1" fillId="3" borderId="33" xfId="1" applyFont="1" applyFill="1" applyBorder="1" applyAlignment="1" applyProtection="1">
      <alignment horizontal="center"/>
      <protection locked="0"/>
    </xf>
    <xf numFmtId="0" fontId="1" fillId="3" borderId="34" xfId="1" applyFont="1" applyFill="1" applyBorder="1" applyAlignment="1" applyProtection="1">
      <alignment horizontal="center"/>
      <protection locked="0"/>
    </xf>
    <xf numFmtId="0" fontId="1" fillId="4" borderId="33" xfId="1" applyFont="1" applyFill="1" applyBorder="1" applyAlignment="1" applyProtection="1">
      <alignment horizontal="center"/>
      <protection locked="0"/>
    </xf>
    <xf numFmtId="0" fontId="1" fillId="4" borderId="5" xfId="1" applyFont="1" applyFill="1" applyBorder="1" applyAlignment="1" applyProtection="1">
      <alignment horizontal="center"/>
      <protection locked="0"/>
    </xf>
    <xf numFmtId="0" fontId="1" fillId="4" borderId="6" xfId="1" applyFont="1" applyFill="1" applyBorder="1" applyAlignment="1" applyProtection="1">
      <alignment horizontal="center"/>
      <protection locked="0"/>
    </xf>
    <xf numFmtId="0" fontId="1" fillId="4" borderId="34" xfId="1" applyFont="1" applyFill="1" applyBorder="1" applyAlignment="1" applyProtection="1">
      <alignment horizontal="center"/>
      <protection locked="0"/>
    </xf>
    <xf numFmtId="0" fontId="1" fillId="5" borderId="33" xfId="1" applyFont="1" applyFill="1" applyBorder="1" applyAlignment="1" applyProtection="1">
      <alignment horizontal="center"/>
      <protection locked="0"/>
    </xf>
    <xf numFmtId="0" fontId="1" fillId="5" borderId="5" xfId="1" applyFont="1" applyFill="1" applyBorder="1" applyAlignment="1" applyProtection="1">
      <alignment horizontal="center"/>
      <protection locked="0"/>
    </xf>
    <xf numFmtId="0" fontId="1" fillId="5" borderId="34" xfId="1" applyFont="1" applyFill="1" applyBorder="1" applyAlignment="1" applyProtection="1">
      <alignment horizontal="center"/>
      <protection locked="0"/>
    </xf>
    <xf numFmtId="0" fontId="1" fillId="6" borderId="5" xfId="1" applyFont="1" applyFill="1" applyBorder="1" applyAlignment="1" applyProtection="1">
      <alignment horizontal="center"/>
      <protection locked="0"/>
    </xf>
    <xf numFmtId="0" fontId="1" fillId="6" borderId="34" xfId="1" applyFont="1" applyFill="1" applyBorder="1" applyAlignment="1" applyProtection="1">
      <alignment horizontal="center"/>
      <protection locked="0"/>
    </xf>
    <xf numFmtId="0" fontId="1" fillId="7" borderId="33" xfId="1" applyFont="1" applyFill="1" applyBorder="1" applyAlignment="1" applyProtection="1">
      <alignment horizontal="center"/>
      <protection locked="0"/>
    </xf>
    <xf numFmtId="0" fontId="1" fillId="7" borderId="5" xfId="1" applyFont="1" applyFill="1" applyBorder="1" applyAlignment="1" applyProtection="1">
      <alignment horizontal="center"/>
      <protection locked="0"/>
    </xf>
    <xf numFmtId="0" fontId="1" fillId="7" borderId="34" xfId="1" applyFont="1" applyFill="1" applyBorder="1" applyAlignment="1" applyProtection="1">
      <alignment horizontal="center"/>
      <protection locked="0"/>
    </xf>
    <xf numFmtId="0" fontId="1" fillId="12" borderId="33" xfId="1" applyFont="1" applyFill="1" applyBorder="1" applyAlignment="1" applyProtection="1">
      <alignment horizontal="center"/>
      <protection locked="0"/>
    </xf>
    <xf numFmtId="0" fontId="1" fillId="12" borderId="5" xfId="1" applyFont="1" applyFill="1" applyBorder="1" applyAlignment="1" applyProtection="1">
      <alignment horizontal="center"/>
      <protection locked="0"/>
    </xf>
    <xf numFmtId="0" fontId="1" fillId="12" borderId="6" xfId="1" applyFont="1" applyFill="1" applyBorder="1" applyAlignment="1" applyProtection="1">
      <alignment horizontal="center"/>
      <protection locked="0"/>
    </xf>
    <xf numFmtId="0" fontId="1" fillId="14" borderId="24" xfId="1" applyFont="1" applyFill="1" applyBorder="1" applyProtection="1"/>
    <xf numFmtId="0" fontId="1" fillId="4" borderId="32" xfId="1" applyFont="1" applyFill="1" applyBorder="1" applyProtection="1"/>
    <xf numFmtId="11" fontId="1" fillId="11" borderId="33" xfId="1" applyNumberFormat="1" applyFont="1" applyFill="1" applyBorder="1" applyAlignment="1" applyProtection="1">
      <alignment horizontal="center"/>
      <protection locked="0"/>
    </xf>
    <xf numFmtId="0" fontId="1" fillId="14" borderId="33" xfId="1" applyFont="1" applyFill="1" applyBorder="1" applyProtection="1"/>
    <xf numFmtId="0" fontId="1" fillId="14" borderId="34" xfId="1" applyFont="1" applyFill="1" applyBorder="1" applyProtection="1"/>
    <xf numFmtId="11" fontId="1" fillId="11" borderId="34" xfId="1" applyNumberFormat="1" applyFont="1" applyFill="1" applyBorder="1" applyAlignment="1" applyProtection="1">
      <alignment horizontal="center"/>
      <protection locked="0"/>
    </xf>
    <xf numFmtId="0" fontId="1" fillId="10" borderId="32" xfId="1" applyFont="1" applyFill="1" applyBorder="1" applyAlignment="1" applyProtection="1">
      <alignment horizontal="center"/>
      <protection locked="0"/>
    </xf>
    <xf numFmtId="0" fontId="1" fillId="11" borderId="33" xfId="1" applyFont="1" applyFill="1" applyBorder="1" applyAlignment="1" applyProtection="1">
      <alignment horizontal="center"/>
      <protection locked="0"/>
    </xf>
    <xf numFmtId="0" fontId="1" fillId="11" borderId="5" xfId="1" applyFont="1" applyFill="1" applyBorder="1" applyAlignment="1" applyProtection="1">
      <alignment horizontal="center"/>
      <protection locked="0"/>
    </xf>
    <xf numFmtId="0" fontId="1" fillId="11" borderId="34" xfId="1" applyFont="1" applyFill="1" applyBorder="1" applyAlignment="1" applyProtection="1">
      <alignment horizontal="center"/>
      <protection locked="0"/>
    </xf>
    <xf numFmtId="0" fontId="1" fillId="13" borderId="36" xfId="1" applyFont="1" applyFill="1" applyBorder="1" applyAlignment="1" applyProtection="1">
      <alignment horizontal="center"/>
      <protection locked="0"/>
    </xf>
    <xf numFmtId="0" fontId="10" fillId="4" borderId="32" xfId="1" applyFont="1" applyFill="1" applyBorder="1" applyAlignment="1" applyProtection="1">
      <alignment horizontal="right"/>
    </xf>
    <xf numFmtId="0" fontId="1" fillId="15" borderId="37" xfId="1" applyFont="1" applyFill="1" applyBorder="1" applyProtection="1"/>
    <xf numFmtId="0" fontId="1" fillId="9" borderId="38" xfId="1" applyFont="1" applyFill="1" applyBorder="1" applyAlignment="1" applyProtection="1">
      <alignment horizontal="center"/>
      <protection locked="0"/>
    </xf>
    <xf numFmtId="0" fontId="1" fillId="15" borderId="39" xfId="1" applyFont="1" applyFill="1" applyBorder="1" applyProtection="1"/>
    <xf numFmtId="0" fontId="1" fillId="6" borderId="40" xfId="1" applyFont="1" applyFill="1" applyBorder="1" applyAlignment="1" applyProtection="1">
      <alignment horizontal="center"/>
      <protection locked="0"/>
    </xf>
    <xf numFmtId="0" fontId="1" fillId="6" borderId="8" xfId="1" applyFont="1" applyFill="1" applyBorder="1" applyAlignment="1" applyProtection="1">
      <alignment horizontal="center"/>
      <protection locked="0"/>
    </xf>
    <xf numFmtId="0" fontId="1" fillId="2" borderId="40" xfId="1" applyFont="1" applyFill="1" applyBorder="1" applyAlignment="1" applyProtection="1">
      <alignment horizontal="center"/>
      <protection locked="0"/>
    </xf>
    <xf numFmtId="0" fontId="1" fillId="2" borderId="41" xfId="1" applyFont="1" applyFill="1" applyBorder="1" applyAlignment="1" applyProtection="1">
      <alignment horizontal="center"/>
      <protection locked="0"/>
    </xf>
    <xf numFmtId="0" fontId="1" fillId="11" borderId="40" xfId="1" applyFont="1" applyFill="1" applyBorder="1" applyAlignment="1" applyProtection="1">
      <alignment horizontal="center"/>
      <protection locked="0"/>
    </xf>
    <xf numFmtId="0" fontId="1" fillId="11" borderId="7" xfId="1" applyFont="1" applyFill="1" applyBorder="1" applyAlignment="1" applyProtection="1">
      <alignment horizontal="center"/>
      <protection locked="0"/>
    </xf>
    <xf numFmtId="0" fontId="1" fillId="11" borderId="41" xfId="1" applyFont="1" applyFill="1" applyBorder="1" applyAlignment="1" applyProtection="1">
      <alignment horizontal="center"/>
      <protection locked="0"/>
    </xf>
    <xf numFmtId="0" fontId="1" fillId="16" borderId="39" xfId="1" applyFont="1" applyFill="1" applyBorder="1" applyAlignment="1" applyProtection="1">
      <alignment horizontal="center"/>
      <protection locked="0"/>
    </xf>
    <xf numFmtId="0" fontId="1" fillId="17" borderId="39" xfId="1" applyFont="1" applyFill="1" applyBorder="1" applyAlignment="1" applyProtection="1">
      <alignment horizontal="center"/>
      <protection locked="0"/>
    </xf>
    <xf numFmtId="0" fontId="1" fillId="3" borderId="42" xfId="1" applyFont="1" applyFill="1" applyBorder="1" applyAlignment="1" applyProtection="1">
      <alignment horizontal="center"/>
      <protection locked="0"/>
    </xf>
    <xf numFmtId="0" fontId="1" fillId="3" borderId="8" xfId="1" applyFont="1" applyFill="1" applyBorder="1" applyAlignment="1" applyProtection="1">
      <alignment horizontal="center"/>
      <protection locked="0"/>
    </xf>
    <xf numFmtId="0" fontId="1" fillId="3" borderId="40" xfId="1" applyFont="1" applyFill="1" applyBorder="1" applyAlignment="1" applyProtection="1">
      <alignment horizontal="center"/>
      <protection locked="0"/>
    </xf>
    <xf numFmtId="0" fontId="1" fillId="3" borderId="41" xfId="1" applyFont="1" applyFill="1" applyBorder="1" applyAlignment="1" applyProtection="1">
      <alignment horizontal="center"/>
      <protection locked="0"/>
    </xf>
    <xf numFmtId="0" fontId="1" fillId="4" borderId="40" xfId="1" applyFont="1" applyFill="1" applyBorder="1" applyAlignment="1" applyProtection="1">
      <alignment horizontal="center"/>
      <protection locked="0"/>
    </xf>
    <xf numFmtId="0" fontId="1" fillId="4" borderId="7" xfId="1" applyFont="1" applyFill="1" applyBorder="1" applyAlignment="1" applyProtection="1">
      <alignment horizontal="center"/>
      <protection locked="0"/>
    </xf>
    <xf numFmtId="0" fontId="1" fillId="4" borderId="8" xfId="1" applyFont="1" applyFill="1" applyBorder="1" applyAlignment="1" applyProtection="1">
      <alignment horizontal="center"/>
      <protection locked="0"/>
    </xf>
    <xf numFmtId="0" fontId="1" fillId="4" borderId="41" xfId="1" applyFont="1" applyFill="1" applyBorder="1" applyAlignment="1" applyProtection="1">
      <alignment horizontal="center"/>
      <protection locked="0"/>
    </xf>
    <xf numFmtId="0" fontId="1" fillId="5" borderId="40" xfId="1" applyFont="1" applyFill="1" applyBorder="1" applyAlignment="1" applyProtection="1">
      <alignment horizontal="center"/>
      <protection locked="0"/>
    </xf>
    <xf numFmtId="0" fontId="1" fillId="5" borderId="7" xfId="1" applyFont="1" applyFill="1" applyBorder="1" applyAlignment="1" applyProtection="1">
      <alignment horizontal="center"/>
      <protection locked="0"/>
    </xf>
    <xf numFmtId="0" fontId="1" fillId="5" borderId="41" xfId="1" applyFont="1" applyFill="1" applyBorder="1" applyAlignment="1" applyProtection="1">
      <alignment horizontal="center"/>
      <protection locked="0"/>
    </xf>
    <xf numFmtId="0" fontId="1" fillId="6" borderId="7" xfId="1" applyFont="1" applyFill="1" applyBorder="1" applyAlignment="1" applyProtection="1">
      <alignment horizontal="center"/>
      <protection locked="0"/>
    </xf>
    <xf numFmtId="0" fontId="1" fillId="6" borderId="41" xfId="1" applyFont="1" applyFill="1" applyBorder="1" applyAlignment="1" applyProtection="1">
      <alignment horizontal="center"/>
      <protection locked="0"/>
    </xf>
    <xf numFmtId="0" fontId="1" fillId="7" borderId="40" xfId="1" applyFont="1" applyFill="1" applyBorder="1" applyAlignment="1" applyProtection="1">
      <alignment horizontal="center"/>
      <protection locked="0"/>
    </xf>
    <xf numFmtId="0" fontId="1" fillId="7" borderId="7" xfId="1" applyFont="1" applyFill="1" applyBorder="1" applyAlignment="1" applyProtection="1">
      <alignment horizontal="center"/>
      <protection locked="0"/>
    </xf>
    <xf numFmtId="0" fontId="1" fillId="7" borderId="41" xfId="1" applyFont="1" applyFill="1" applyBorder="1" applyAlignment="1" applyProtection="1">
      <alignment horizontal="center"/>
      <protection locked="0"/>
    </xf>
    <xf numFmtId="0" fontId="1" fillId="12" borderId="40" xfId="1" applyFont="1" applyFill="1" applyBorder="1" applyAlignment="1" applyProtection="1">
      <alignment horizontal="center"/>
      <protection locked="0"/>
    </xf>
    <xf numFmtId="0" fontId="1" fillId="12" borderId="7" xfId="1" applyFont="1" applyFill="1" applyBorder="1" applyAlignment="1" applyProtection="1">
      <alignment horizontal="center"/>
      <protection locked="0"/>
    </xf>
    <xf numFmtId="0" fontId="1" fillId="12" borderId="8" xfId="1" applyFont="1" applyFill="1" applyBorder="1" applyAlignment="1" applyProtection="1">
      <alignment horizontal="center"/>
      <protection locked="0"/>
    </xf>
    <xf numFmtId="0" fontId="1" fillId="9" borderId="43" xfId="1" applyFont="1" applyFill="1" applyBorder="1" applyAlignment="1" applyProtection="1">
      <alignment horizontal="center"/>
      <protection locked="0"/>
    </xf>
    <xf numFmtId="0" fontId="1" fillId="13" borderId="44" xfId="1" applyFont="1" applyFill="1" applyBorder="1" applyAlignment="1" applyProtection="1">
      <alignment horizontal="center"/>
      <protection locked="0"/>
    </xf>
    <xf numFmtId="0" fontId="1" fillId="10" borderId="39" xfId="1" applyFont="1" applyFill="1" applyBorder="1" applyAlignment="1" applyProtection="1">
      <alignment horizontal="center"/>
      <protection locked="0"/>
    </xf>
    <xf numFmtId="0" fontId="1" fillId="14" borderId="40" xfId="1" applyFont="1" applyFill="1" applyBorder="1" applyProtection="1"/>
    <xf numFmtId="0" fontId="1" fillId="14" borderId="41" xfId="1" applyFont="1" applyFill="1" applyBorder="1" applyProtection="1"/>
    <xf numFmtId="0" fontId="1" fillId="4" borderId="39" xfId="1" applyFont="1" applyFill="1" applyBorder="1" applyProtection="1"/>
    <xf numFmtId="0" fontId="10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18" borderId="45" xfId="1" applyFont="1" applyFill="1" applyBorder="1" applyProtection="1"/>
    <xf numFmtId="0" fontId="10" fillId="18" borderId="46" xfId="1" applyFont="1" applyFill="1" applyBorder="1" applyProtection="1"/>
    <xf numFmtId="0" fontId="10" fillId="7" borderId="47" xfId="1" applyFont="1" applyFill="1" applyBorder="1" applyAlignment="1" applyProtection="1">
      <alignment horizontal="center"/>
    </xf>
    <xf numFmtId="0" fontId="10" fillId="7" borderId="48" xfId="1" applyFont="1" applyFill="1" applyBorder="1" applyAlignment="1" applyProtection="1">
      <alignment horizontal="center"/>
    </xf>
    <xf numFmtId="0" fontId="10" fillId="7" borderId="49" xfId="1" applyFont="1" applyFill="1" applyBorder="1" applyAlignment="1" applyProtection="1">
      <alignment horizontal="center"/>
    </xf>
    <xf numFmtId="0" fontId="9" fillId="7" borderId="50" xfId="1" applyFont="1" applyFill="1" applyBorder="1" applyAlignment="1" applyProtection="1">
      <alignment horizontal="center"/>
    </xf>
    <xf numFmtId="0" fontId="9" fillId="7" borderId="51" xfId="1" applyFont="1" applyFill="1" applyBorder="1" applyAlignment="1" applyProtection="1">
      <alignment horizontal="center"/>
    </xf>
    <xf numFmtId="0" fontId="10" fillId="7" borderId="52" xfId="1" applyFont="1" applyFill="1" applyBorder="1" applyAlignment="1" applyProtection="1">
      <alignment horizontal="center"/>
    </xf>
    <xf numFmtId="0" fontId="10" fillId="7" borderId="53" xfId="1" applyFont="1" applyFill="1" applyBorder="1" applyAlignment="1" applyProtection="1">
      <alignment horizontal="center"/>
    </xf>
    <xf numFmtId="0" fontId="1" fillId="7" borderId="5" xfId="1" applyFont="1" applyFill="1" applyBorder="1" applyAlignment="1" applyProtection="1">
      <alignment horizontal="center"/>
    </xf>
    <xf numFmtId="0" fontId="10" fillId="18" borderId="54" xfId="1" applyFont="1" applyFill="1" applyBorder="1" applyProtection="1"/>
    <xf numFmtId="0" fontId="10" fillId="18" borderId="55" xfId="1" applyFont="1" applyFill="1" applyBorder="1" applyProtection="1"/>
    <xf numFmtId="0" fontId="10" fillId="18" borderId="56" xfId="1" applyFont="1" applyFill="1" applyBorder="1" applyProtection="1"/>
    <xf numFmtId="0" fontId="10" fillId="18" borderId="57" xfId="1" applyFont="1" applyFill="1" applyBorder="1" applyProtection="1"/>
    <xf numFmtId="0" fontId="9" fillId="0" borderId="58" xfId="1" applyFont="1" applyFill="1" applyBorder="1" applyProtection="1"/>
    <xf numFmtId="0" fontId="9" fillId="0" borderId="59" xfId="1" applyFont="1" applyFill="1" applyBorder="1" applyProtection="1"/>
    <xf numFmtId="0" fontId="10" fillId="18" borderId="60" xfId="1" applyFont="1" applyFill="1" applyBorder="1" applyProtection="1"/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6" borderId="11" xfId="1" applyFont="1" applyFill="1" applyBorder="1" applyAlignment="1" applyProtection="1">
      <alignment horizontal="center" vertical="center"/>
    </xf>
    <xf numFmtId="0" fontId="2" fillId="6" borderId="13" xfId="1" applyFont="1" applyFill="1" applyBorder="1" applyAlignment="1" applyProtection="1">
      <alignment horizontal="center" vertical="center"/>
    </xf>
    <xf numFmtId="0" fontId="2" fillId="11" borderId="11" xfId="1" applyFont="1" applyFill="1" applyBorder="1" applyAlignment="1" applyProtection="1">
      <alignment horizontal="center" vertical="center" wrapText="1"/>
    </xf>
    <xf numFmtId="0" fontId="2" fillId="11" borderId="12" xfId="1" applyFont="1" applyFill="1" applyBorder="1" applyAlignment="1" applyProtection="1">
      <alignment horizontal="center" vertical="center" wrapText="1"/>
    </xf>
    <xf numFmtId="0" fontId="2" fillId="11" borderId="13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/>
    </xf>
    <xf numFmtId="0" fontId="2" fillId="3" borderId="12" xfId="1" applyFont="1" applyFill="1" applyBorder="1" applyAlignment="1" applyProtection="1">
      <alignment horizontal="center" vertical="center"/>
    </xf>
    <xf numFmtId="0" fontId="2" fillId="3" borderId="13" xfId="1" applyFont="1" applyFill="1" applyBorder="1" applyAlignment="1" applyProtection="1">
      <alignment horizontal="center" vertical="center"/>
    </xf>
    <xf numFmtId="0" fontId="2" fillId="19" borderId="11" xfId="1" applyFont="1" applyFill="1" applyBorder="1" applyAlignment="1" applyProtection="1">
      <alignment horizontal="center" vertical="center"/>
    </xf>
    <xf numFmtId="0" fontId="2" fillId="19" borderId="12" xfId="1" applyFont="1" applyFill="1" applyBorder="1" applyAlignment="1" applyProtection="1">
      <alignment horizontal="center" vertical="center"/>
    </xf>
    <xf numFmtId="0" fontId="2" fillId="19" borderId="13" xfId="1" applyFont="1" applyFill="1" applyBorder="1" applyAlignment="1" applyProtection="1">
      <alignment horizontal="center" vertical="center"/>
    </xf>
    <xf numFmtId="0" fontId="2" fillId="5" borderId="11" xfId="1" applyFont="1" applyFill="1" applyBorder="1" applyAlignment="1" applyProtection="1">
      <alignment horizontal="center" vertical="center" wrapText="1"/>
    </xf>
    <xf numFmtId="0" fontId="2" fillId="5" borderId="12" xfId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20" borderId="11" xfId="1" applyFont="1" applyFill="1" applyBorder="1" applyAlignment="1" applyProtection="1">
      <alignment horizontal="center" vertical="center"/>
    </xf>
    <xf numFmtId="0" fontId="2" fillId="20" borderId="12" xfId="1" applyFont="1" applyFill="1" applyBorder="1" applyAlignment="1" applyProtection="1">
      <alignment horizontal="center" vertical="center"/>
    </xf>
    <xf numFmtId="0" fontId="2" fillId="20" borderId="13" xfId="1" applyFont="1" applyFill="1" applyBorder="1" applyAlignment="1" applyProtection="1">
      <alignment horizontal="center" vertical="center"/>
    </xf>
    <xf numFmtId="0" fontId="2" fillId="21" borderId="11" xfId="1" applyFont="1" applyFill="1" applyBorder="1" applyAlignment="1" applyProtection="1">
      <alignment horizontal="center" vertical="center"/>
    </xf>
    <xf numFmtId="0" fontId="2" fillId="21" borderId="12" xfId="1" applyFont="1" applyFill="1" applyBorder="1" applyAlignment="1" applyProtection="1">
      <alignment horizontal="center" vertical="center"/>
    </xf>
    <xf numFmtId="0" fontId="2" fillId="21" borderId="13" xfId="1" applyFont="1" applyFill="1" applyBorder="1" applyAlignment="1" applyProtection="1">
      <alignment horizontal="center" vertical="center"/>
    </xf>
    <xf numFmtId="0" fontId="2" fillId="8" borderId="11" xfId="1" applyFont="1" applyFill="1" applyBorder="1" applyAlignment="1" applyProtection="1">
      <alignment horizontal="center" vertical="center" wrapText="1"/>
    </xf>
    <xf numFmtId="0" fontId="2" fillId="22" borderId="17" xfId="1" applyFont="1" applyFill="1" applyBorder="1" applyAlignment="1" applyProtection="1">
      <alignment horizontal="center" vertical="center" wrapText="1"/>
    </xf>
    <xf numFmtId="0" fontId="2" fillId="22" borderId="2" xfId="1" applyFont="1" applyFill="1" applyBorder="1" applyAlignment="1" applyProtection="1">
      <alignment horizontal="center" vertical="center" wrapText="1"/>
    </xf>
    <xf numFmtId="0" fontId="2" fillId="23" borderId="11" xfId="1" applyFont="1" applyFill="1" applyBorder="1" applyAlignment="1" applyProtection="1">
      <alignment horizontal="center" vertical="center"/>
    </xf>
    <xf numFmtId="0" fontId="2" fillId="23" borderId="13" xfId="1" applyFont="1" applyFill="1" applyBorder="1" applyAlignment="1" applyProtection="1">
      <alignment horizontal="center" vertical="center"/>
    </xf>
    <xf numFmtId="0" fontId="2" fillId="15" borderId="11" xfId="1" applyFont="1" applyFill="1" applyBorder="1" applyAlignment="1" applyProtection="1">
      <alignment horizontal="center" vertical="center"/>
    </xf>
    <xf numFmtId="0" fontId="2" fillId="15" borderId="12" xfId="1" applyFont="1" applyFill="1" applyBorder="1" applyAlignment="1" applyProtection="1">
      <alignment horizontal="center" vertical="center"/>
    </xf>
    <xf numFmtId="0" fontId="2" fillId="15" borderId="13" xfId="1" applyFont="1" applyFill="1" applyBorder="1" applyAlignment="1" applyProtection="1">
      <alignment horizontal="center" vertical="center"/>
    </xf>
    <xf numFmtId="0" fontId="2" fillId="13" borderId="15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20" borderId="16" xfId="1" applyFont="1" applyFill="1" applyBorder="1" applyAlignment="1" applyProtection="1">
      <alignment horizontal="center" vertical="center"/>
    </xf>
    <xf numFmtId="0" fontId="1" fillId="6" borderId="61" xfId="1" applyFont="1" applyFill="1" applyBorder="1" applyAlignment="1" applyProtection="1">
      <alignment horizontal="center" vertical="center"/>
    </xf>
    <xf numFmtId="0" fontId="1" fillId="6" borderId="62" xfId="1" applyFont="1" applyFill="1" applyBorder="1" applyAlignment="1" applyProtection="1">
      <alignment horizontal="center" vertical="center"/>
    </xf>
    <xf numFmtId="0" fontId="1" fillId="11" borderId="63" xfId="1" applyFont="1" applyFill="1" applyBorder="1" applyAlignment="1" applyProtection="1">
      <alignment horizontal="center" vertical="center"/>
    </xf>
    <xf numFmtId="0" fontId="1" fillId="11" borderId="64" xfId="1" applyFont="1" applyFill="1" applyBorder="1" applyAlignment="1" applyProtection="1">
      <alignment horizontal="center" vertical="center"/>
    </xf>
    <xf numFmtId="0" fontId="1" fillId="11" borderId="62" xfId="1" applyFont="1" applyFill="1" applyBorder="1" applyAlignment="1" applyProtection="1">
      <alignment horizontal="center" vertical="center"/>
    </xf>
    <xf numFmtId="0" fontId="1" fillId="3" borderId="17" xfId="1" applyFont="1" applyFill="1" applyBorder="1" applyAlignment="1" applyProtection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</xf>
    <xf numFmtId="0" fontId="1" fillId="3" borderId="18" xfId="1" applyFont="1" applyFill="1" applyBorder="1" applyAlignment="1" applyProtection="1">
      <alignment horizontal="center" vertical="center"/>
    </xf>
    <xf numFmtId="0" fontId="1" fillId="19" borderId="63" xfId="1" applyFont="1" applyFill="1" applyBorder="1" applyAlignment="1" applyProtection="1">
      <alignment horizontal="center" vertical="center"/>
    </xf>
    <xf numFmtId="0" fontId="1" fillId="19" borderId="64" xfId="1" applyFont="1" applyFill="1" applyBorder="1" applyAlignment="1" applyProtection="1">
      <alignment horizontal="center" vertical="center"/>
    </xf>
    <xf numFmtId="0" fontId="1" fillId="19" borderId="65" xfId="1" applyFont="1" applyFill="1" applyBorder="1" applyAlignment="1" applyProtection="1">
      <alignment horizontal="center" vertical="center"/>
    </xf>
    <xf numFmtId="0" fontId="1" fillId="5" borderId="63" xfId="1" applyFont="1" applyFill="1" applyBorder="1" applyAlignment="1" applyProtection="1">
      <alignment horizontal="center" vertical="center"/>
    </xf>
    <xf numFmtId="0" fontId="1" fillId="5" borderId="64" xfId="1" applyFont="1" applyFill="1" applyBorder="1" applyAlignment="1" applyProtection="1">
      <alignment horizontal="center" vertical="center"/>
    </xf>
    <xf numFmtId="0" fontId="1" fillId="5" borderId="62" xfId="1" applyFont="1" applyFill="1" applyBorder="1" applyAlignment="1" applyProtection="1">
      <alignment horizontal="center" vertical="center"/>
    </xf>
    <xf numFmtId="0" fontId="1" fillId="20" borderId="17" xfId="1" applyFont="1" applyFill="1" applyBorder="1" applyAlignment="1" applyProtection="1">
      <alignment horizontal="center" vertical="center"/>
    </xf>
    <xf numFmtId="0" fontId="1" fillId="20" borderId="1" xfId="1" applyFont="1" applyFill="1" applyBorder="1" applyAlignment="1" applyProtection="1">
      <alignment horizontal="center" vertical="center"/>
    </xf>
    <xf numFmtId="0" fontId="1" fillId="20" borderId="2" xfId="1" applyFont="1" applyFill="1" applyBorder="1" applyAlignment="1" applyProtection="1">
      <alignment horizontal="center" vertical="center"/>
    </xf>
    <xf numFmtId="0" fontId="1" fillId="21" borderId="63" xfId="1" applyFont="1" applyFill="1" applyBorder="1" applyAlignment="1" applyProtection="1">
      <alignment horizontal="center" vertical="center"/>
    </xf>
    <xf numFmtId="0" fontId="1" fillId="21" borderId="64" xfId="1" applyFont="1" applyFill="1" applyBorder="1" applyAlignment="1" applyProtection="1">
      <alignment horizontal="center" vertical="center"/>
    </xf>
    <xf numFmtId="0" fontId="1" fillId="21" borderId="14" xfId="1" applyFont="1" applyFill="1" applyBorder="1" applyAlignment="1" applyProtection="1">
      <alignment horizontal="center" vertical="center"/>
    </xf>
    <xf numFmtId="0" fontId="12" fillId="8" borderId="11" xfId="1" applyFont="1" applyFill="1" applyBorder="1" applyAlignment="1" applyProtection="1">
      <alignment horizontal="center" vertical="center"/>
    </xf>
    <xf numFmtId="0" fontId="1" fillId="22" borderId="17" xfId="1" applyFont="1" applyFill="1" applyBorder="1" applyAlignment="1" applyProtection="1">
      <alignment horizontal="center" vertical="center"/>
    </xf>
    <xf numFmtId="0" fontId="1" fillId="22" borderId="2" xfId="1" applyFont="1" applyFill="1" applyBorder="1" applyAlignment="1" applyProtection="1">
      <alignment horizontal="center" vertical="center"/>
    </xf>
    <xf numFmtId="0" fontId="1" fillId="23" borderId="19" xfId="1" applyFont="1" applyFill="1" applyBorder="1" applyAlignment="1" applyProtection="1">
      <alignment horizontal="center" vertical="center"/>
    </xf>
    <xf numFmtId="0" fontId="1" fillId="23" borderId="2" xfId="1" applyFont="1" applyFill="1" applyBorder="1" applyAlignment="1" applyProtection="1">
      <alignment horizontal="center" vertical="center"/>
    </xf>
    <xf numFmtId="0" fontId="1" fillId="15" borderId="19" xfId="1" applyFont="1" applyFill="1" applyBorder="1" applyAlignment="1" applyProtection="1">
      <alignment horizontal="center" vertical="center"/>
    </xf>
    <xf numFmtId="0" fontId="1" fillId="15" borderId="1" xfId="1" applyFont="1" applyFill="1" applyBorder="1" applyAlignment="1" applyProtection="1">
      <alignment horizontal="center" vertical="center"/>
    </xf>
    <xf numFmtId="0" fontId="13" fillId="15" borderId="18" xfId="1" applyFont="1" applyFill="1" applyBorder="1" applyAlignment="1" applyProtection="1">
      <alignment horizontal="center" vertical="center"/>
    </xf>
    <xf numFmtId="0" fontId="1" fillId="13" borderId="16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center"/>
    </xf>
    <xf numFmtId="0" fontId="1" fillId="20" borderId="31" xfId="1" applyFont="1" applyFill="1" applyBorder="1" applyAlignment="1" applyProtection="1">
      <alignment horizontal="center" vertical="center"/>
    </xf>
    <xf numFmtId="0" fontId="1" fillId="6" borderId="26" xfId="1" applyFont="1" applyFill="1" applyBorder="1" applyAlignment="1" applyProtection="1">
      <alignment horizontal="center"/>
      <protection locked="0"/>
    </xf>
    <xf numFmtId="0" fontId="1" fillId="24" borderId="4" xfId="1" applyFont="1" applyFill="1" applyBorder="1" applyAlignment="1" applyProtection="1">
      <alignment horizontal="center"/>
      <protection locked="0"/>
    </xf>
    <xf numFmtId="0" fontId="1" fillId="11" borderId="23" xfId="1" applyFont="1" applyFill="1" applyBorder="1" applyAlignment="1" applyProtection="1">
      <alignment horizontal="center"/>
      <protection locked="0"/>
    </xf>
    <xf numFmtId="0" fontId="1" fillId="11" borderId="3" xfId="1" applyFont="1" applyFill="1" applyBorder="1" applyAlignment="1" applyProtection="1">
      <alignment horizontal="center"/>
      <protection locked="0"/>
    </xf>
    <xf numFmtId="0" fontId="1" fillId="11" borderId="4" xfId="1" applyFont="1" applyFill="1" applyBorder="1" applyAlignment="1" applyProtection="1">
      <alignment horizontal="center"/>
      <protection locked="0"/>
    </xf>
    <xf numFmtId="0" fontId="1" fillId="3" borderId="3" xfId="1" applyFont="1" applyFill="1" applyBorder="1" applyAlignment="1" applyProtection="1">
      <alignment horizontal="center"/>
      <protection locked="0"/>
    </xf>
    <xf numFmtId="0" fontId="1" fillId="19" borderId="23" xfId="1" applyFont="1" applyFill="1" applyBorder="1" applyAlignment="1" applyProtection="1">
      <alignment horizontal="center"/>
      <protection locked="0"/>
    </xf>
    <xf numFmtId="0" fontId="1" fillId="19" borderId="3" xfId="1" applyFont="1" applyFill="1" applyBorder="1" applyAlignment="1" applyProtection="1">
      <alignment horizontal="center"/>
      <protection locked="0"/>
    </xf>
    <xf numFmtId="0" fontId="1" fillId="19" borderId="27" xfId="1" applyFont="1" applyFill="1" applyBorder="1" applyAlignment="1" applyProtection="1">
      <alignment horizontal="center"/>
      <protection locked="0"/>
    </xf>
    <xf numFmtId="0" fontId="1" fillId="5" borderId="4" xfId="1" applyFont="1" applyFill="1" applyBorder="1" applyAlignment="1" applyProtection="1">
      <alignment horizontal="center"/>
      <protection locked="0"/>
    </xf>
    <xf numFmtId="0" fontId="1" fillId="20" borderId="66" xfId="1" applyFont="1" applyFill="1" applyBorder="1" applyAlignment="1" applyProtection="1">
      <alignment horizontal="center"/>
      <protection locked="0"/>
    </xf>
    <xf numFmtId="0" fontId="1" fillId="20" borderId="28" xfId="1" applyFont="1" applyFill="1" applyBorder="1" applyAlignment="1" applyProtection="1">
      <alignment horizontal="center"/>
      <protection locked="0"/>
    </xf>
    <xf numFmtId="0" fontId="1" fillId="20" borderId="67" xfId="1" applyFont="1" applyFill="1" applyBorder="1" applyAlignment="1" applyProtection="1">
      <alignment horizontal="center"/>
      <protection locked="0"/>
    </xf>
    <xf numFmtId="0" fontId="1" fillId="21" borderId="23" xfId="1" applyFont="1" applyFill="1" applyBorder="1" applyAlignment="1" applyProtection="1">
      <alignment horizontal="center"/>
      <protection locked="0"/>
    </xf>
    <xf numFmtId="0" fontId="1" fillId="21" borderId="3" xfId="1" applyFont="1" applyFill="1" applyBorder="1" applyAlignment="1" applyProtection="1">
      <alignment horizontal="center"/>
      <protection locked="0"/>
    </xf>
    <xf numFmtId="0" fontId="1" fillId="21" borderId="4" xfId="1" applyFont="1" applyFill="1" applyBorder="1" applyAlignment="1" applyProtection="1">
      <alignment horizontal="center"/>
      <protection locked="0"/>
    </xf>
    <xf numFmtId="0" fontId="1" fillId="8" borderId="68" xfId="1" applyFont="1" applyFill="1" applyBorder="1" applyAlignment="1" applyProtection="1">
      <alignment horizontal="center"/>
      <protection locked="0"/>
    </xf>
    <xf numFmtId="0" fontId="1" fillId="22" borderId="24" xfId="1" applyFont="1" applyFill="1" applyBorder="1" applyAlignment="1" applyProtection="1">
      <alignment horizontal="center"/>
      <protection locked="0"/>
    </xf>
    <xf numFmtId="0" fontId="1" fillId="22" borderId="67" xfId="1" applyFont="1" applyFill="1" applyBorder="1" applyProtection="1">
      <protection locked="0"/>
    </xf>
    <xf numFmtId="0" fontId="1" fillId="23" borderId="26" xfId="1" applyFont="1" applyFill="1" applyBorder="1" applyAlignment="1" applyProtection="1">
      <alignment horizontal="center"/>
      <protection locked="0"/>
    </xf>
    <xf numFmtId="0" fontId="1" fillId="23" borderId="4" xfId="1" applyFont="1" applyFill="1" applyBorder="1" applyAlignment="1" applyProtection="1">
      <alignment horizontal="center"/>
      <protection locked="0"/>
    </xf>
    <xf numFmtId="0" fontId="1" fillId="15" borderId="26" xfId="1" applyFont="1" applyFill="1" applyBorder="1" applyAlignment="1" applyProtection="1">
      <alignment horizontal="center"/>
      <protection locked="0"/>
    </xf>
    <xf numFmtId="0" fontId="1" fillId="15" borderId="3" xfId="1" applyFont="1" applyFill="1" applyBorder="1" applyAlignment="1" applyProtection="1">
      <alignment horizontal="center"/>
      <protection locked="0"/>
    </xf>
    <xf numFmtId="0" fontId="1" fillId="15" borderId="27" xfId="1" applyFont="1" applyFill="1" applyBorder="1" applyAlignment="1" applyProtection="1">
      <alignment horizontal="center"/>
      <protection locked="0"/>
    </xf>
    <xf numFmtId="0" fontId="1" fillId="13" borderId="31" xfId="1" applyFont="1" applyFill="1" applyBorder="1" applyProtection="1">
      <protection locked="0"/>
    </xf>
    <xf numFmtId="0" fontId="14" fillId="0" borderId="0" xfId="1" applyFont="1" applyFill="1" applyBorder="1" applyProtection="1"/>
    <xf numFmtId="0" fontId="1" fillId="20" borderId="31" xfId="1" applyFont="1" applyFill="1" applyBorder="1" applyAlignment="1" applyProtection="1">
      <alignment horizontal="center"/>
    </xf>
    <xf numFmtId="0" fontId="1" fillId="6" borderId="69" xfId="1" applyFont="1" applyFill="1" applyBorder="1" applyAlignment="1" applyProtection="1">
      <alignment horizontal="center"/>
      <protection locked="0"/>
    </xf>
    <xf numFmtId="0" fontId="1" fillId="6" borderId="70" xfId="1" applyFont="1" applyFill="1" applyBorder="1" applyAlignment="1" applyProtection="1">
      <alignment horizontal="center"/>
      <protection locked="0"/>
    </xf>
    <xf numFmtId="0" fontId="1" fillId="11" borderId="6" xfId="1" applyFont="1" applyFill="1" applyBorder="1" applyAlignment="1" applyProtection="1">
      <alignment horizontal="center"/>
      <protection locked="0"/>
    </xf>
    <xf numFmtId="0" fontId="1" fillId="3" borderId="5" xfId="1" applyFont="1" applyFill="1" applyBorder="1" applyAlignment="1" applyProtection="1">
      <alignment horizontal="center"/>
      <protection locked="0"/>
    </xf>
    <xf numFmtId="0" fontId="1" fillId="19" borderId="33" xfId="1" applyFont="1" applyFill="1" applyBorder="1" applyAlignment="1" applyProtection="1">
      <alignment horizontal="center"/>
      <protection locked="0"/>
    </xf>
    <xf numFmtId="0" fontId="1" fillId="19" borderId="5" xfId="1" applyFont="1" applyFill="1" applyBorder="1" applyAlignment="1" applyProtection="1">
      <alignment horizontal="center"/>
      <protection locked="0"/>
    </xf>
    <xf numFmtId="0" fontId="1" fillId="19" borderId="34" xfId="1" applyFont="1" applyFill="1" applyBorder="1" applyAlignment="1" applyProtection="1">
      <alignment horizontal="center"/>
      <protection locked="0"/>
    </xf>
    <xf numFmtId="0" fontId="1" fillId="5" borderId="6" xfId="1" applyFont="1" applyFill="1" applyBorder="1" applyAlignment="1" applyProtection="1">
      <alignment horizontal="center"/>
      <protection locked="0"/>
    </xf>
    <xf numFmtId="0" fontId="1" fillId="20" borderId="35" xfId="1" applyFont="1" applyFill="1" applyBorder="1" applyAlignment="1" applyProtection="1">
      <alignment horizontal="center"/>
      <protection locked="0"/>
    </xf>
    <xf numFmtId="0" fontId="1" fillId="20" borderId="5" xfId="1" applyFont="1" applyFill="1" applyBorder="1" applyAlignment="1" applyProtection="1">
      <alignment horizontal="center"/>
      <protection locked="0"/>
    </xf>
    <xf numFmtId="0" fontId="1" fillId="20" borderId="6" xfId="1" applyFont="1" applyFill="1" applyBorder="1" applyAlignment="1" applyProtection="1">
      <alignment horizontal="center"/>
      <protection locked="0"/>
    </xf>
    <xf numFmtId="0" fontId="1" fillId="21" borderId="33" xfId="1" applyFont="1" applyFill="1" applyBorder="1" applyAlignment="1" applyProtection="1">
      <alignment horizontal="center"/>
      <protection locked="0"/>
    </xf>
    <xf numFmtId="0" fontId="1" fillId="21" borderId="5" xfId="1" applyFont="1" applyFill="1" applyBorder="1" applyAlignment="1" applyProtection="1">
      <alignment horizontal="center"/>
      <protection locked="0"/>
    </xf>
    <xf numFmtId="0" fontId="1" fillId="21" borderId="6" xfId="1" applyFont="1" applyFill="1" applyBorder="1" applyAlignment="1" applyProtection="1">
      <alignment horizontal="center"/>
      <protection locked="0"/>
    </xf>
    <xf numFmtId="0" fontId="1" fillId="8" borderId="71" xfId="1" applyFont="1" applyFill="1" applyBorder="1" applyAlignment="1" applyProtection="1">
      <alignment horizontal="center"/>
      <protection locked="0"/>
    </xf>
    <xf numFmtId="0" fontId="1" fillId="22" borderId="33" xfId="1" applyFont="1" applyFill="1" applyBorder="1" applyAlignment="1" applyProtection="1">
      <alignment horizontal="center"/>
      <protection locked="0"/>
    </xf>
    <xf numFmtId="0" fontId="1" fillId="22" borderId="6" xfId="1" applyFont="1" applyFill="1" applyBorder="1" applyProtection="1">
      <protection locked="0"/>
    </xf>
    <xf numFmtId="0" fontId="1" fillId="23" borderId="35" xfId="1" applyFont="1" applyFill="1" applyBorder="1" applyAlignment="1" applyProtection="1">
      <alignment horizontal="center"/>
      <protection locked="0"/>
    </xf>
    <xf numFmtId="0" fontId="1" fillId="23" borderId="6" xfId="1" applyFont="1" applyFill="1" applyBorder="1" applyAlignment="1" applyProtection="1">
      <alignment horizontal="center"/>
      <protection locked="0"/>
    </xf>
    <xf numFmtId="0" fontId="1" fillId="15" borderId="35" xfId="1" applyFont="1" applyFill="1" applyBorder="1" applyAlignment="1" applyProtection="1">
      <alignment horizontal="center"/>
      <protection locked="0"/>
    </xf>
    <xf numFmtId="0" fontId="1" fillId="15" borderId="5" xfId="1" applyFont="1" applyFill="1" applyBorder="1" applyAlignment="1" applyProtection="1">
      <alignment horizontal="center"/>
      <protection locked="0"/>
    </xf>
    <xf numFmtId="0" fontId="1" fillId="15" borderId="34" xfId="1" applyFont="1" applyFill="1" applyBorder="1" applyAlignment="1" applyProtection="1">
      <alignment horizontal="center"/>
      <protection locked="0"/>
    </xf>
    <xf numFmtId="0" fontId="1" fillId="13" borderId="32" xfId="1" applyFont="1" applyFill="1" applyBorder="1" applyProtection="1">
      <protection locked="0"/>
    </xf>
    <xf numFmtId="0" fontId="1" fillId="20" borderId="32" xfId="1" applyFont="1" applyFill="1" applyBorder="1" applyAlignment="1" applyProtection="1">
      <alignment horizontal="center"/>
    </xf>
    <xf numFmtId="0" fontId="1" fillId="24" borderId="69" xfId="1" applyFont="1" applyFill="1" applyBorder="1" applyAlignment="1" applyProtection="1">
      <alignment horizontal="center"/>
      <protection locked="0"/>
    </xf>
    <xf numFmtId="0" fontId="1" fillId="24" borderId="6" xfId="1" applyFont="1" applyFill="1" applyBorder="1" applyAlignment="1" applyProtection="1">
      <alignment horizontal="center"/>
      <protection locked="0"/>
    </xf>
    <xf numFmtId="0" fontId="1" fillId="11" borderId="28" xfId="1" applyFont="1" applyFill="1" applyBorder="1" applyAlignment="1" applyProtection="1">
      <alignment horizontal="center"/>
      <protection locked="0"/>
    </xf>
    <xf numFmtId="0" fontId="1" fillId="11" borderId="70" xfId="1" applyFont="1" applyFill="1" applyBorder="1" applyAlignment="1" applyProtection="1">
      <alignment horizontal="center"/>
      <protection locked="0"/>
    </xf>
    <xf numFmtId="0" fontId="1" fillId="3" borderId="28" xfId="1" applyFont="1" applyFill="1" applyBorder="1" applyAlignment="1" applyProtection="1">
      <alignment horizontal="center"/>
      <protection locked="0"/>
    </xf>
    <xf numFmtId="0" fontId="1" fillId="6" borderId="35" xfId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Protection="1"/>
    <xf numFmtId="0" fontId="1" fillId="24" borderId="35" xfId="1" applyFont="1" applyFill="1" applyBorder="1" applyAlignment="1" applyProtection="1">
      <alignment horizontal="center"/>
      <protection locked="0"/>
    </xf>
    <xf numFmtId="0" fontId="1" fillId="0" borderId="72" xfId="1" applyFont="1" applyFill="1" applyBorder="1" applyProtection="1"/>
    <xf numFmtId="0" fontId="1" fillId="0" borderId="73" xfId="1" applyFont="1" applyFill="1" applyBorder="1" applyProtection="1"/>
    <xf numFmtId="0" fontId="1" fillId="0" borderId="74" xfId="1" applyFont="1" applyFill="1" applyBorder="1" applyProtection="1"/>
    <xf numFmtId="0" fontId="1" fillId="0" borderId="75" xfId="1" applyFont="1" applyFill="1" applyBorder="1" applyProtection="1"/>
    <xf numFmtId="0" fontId="1" fillId="0" borderId="76" xfId="1" applyFont="1" applyFill="1" applyBorder="1" applyProtection="1"/>
    <xf numFmtId="0" fontId="1" fillId="0" borderId="77" xfId="1" applyFont="1" applyFill="1" applyBorder="1" applyProtection="1"/>
    <xf numFmtId="0" fontId="1" fillId="0" borderId="19" xfId="1" applyFont="1" applyFill="1" applyBorder="1" applyAlignment="1" applyProtection="1">
      <alignment horizontal="right"/>
    </xf>
    <xf numFmtId="0" fontId="1" fillId="0" borderId="2" xfId="1" applyFont="1" applyFill="1" applyBorder="1" applyProtection="1">
      <protection locked="0"/>
    </xf>
    <xf numFmtId="0" fontId="1" fillId="20" borderId="39" xfId="1" applyFont="1" applyFill="1" applyBorder="1" applyAlignment="1" applyProtection="1">
      <alignment horizontal="center"/>
    </xf>
    <xf numFmtId="0" fontId="1" fillId="6" borderId="42" xfId="1" applyFont="1" applyFill="1" applyBorder="1" applyAlignment="1" applyProtection="1">
      <alignment horizontal="center"/>
      <protection locked="0"/>
    </xf>
    <xf numFmtId="0" fontId="1" fillId="11" borderId="8" xfId="1" applyFont="1" applyFill="1" applyBorder="1" applyAlignment="1" applyProtection="1">
      <alignment horizontal="center"/>
      <protection locked="0"/>
    </xf>
    <xf numFmtId="0" fontId="1" fillId="3" borderId="7" xfId="1" applyFont="1" applyFill="1" applyBorder="1" applyAlignment="1" applyProtection="1">
      <alignment horizontal="center"/>
      <protection locked="0"/>
    </xf>
    <xf numFmtId="0" fontId="1" fillId="19" borderId="40" xfId="1" applyFont="1" applyFill="1" applyBorder="1" applyAlignment="1" applyProtection="1">
      <alignment horizontal="center"/>
      <protection locked="0"/>
    </xf>
    <xf numFmtId="0" fontId="1" fillId="19" borderId="7" xfId="1" applyFont="1" applyFill="1" applyBorder="1" applyAlignment="1" applyProtection="1">
      <alignment horizontal="center"/>
      <protection locked="0"/>
    </xf>
    <xf numFmtId="0" fontId="1" fillId="19" borderId="41" xfId="1" applyFont="1" applyFill="1" applyBorder="1" applyAlignment="1" applyProtection="1">
      <alignment horizontal="center"/>
      <protection locked="0"/>
    </xf>
    <xf numFmtId="0" fontId="1" fillId="5" borderId="8" xfId="1" applyFont="1" applyFill="1" applyBorder="1" applyAlignment="1" applyProtection="1">
      <alignment horizontal="center"/>
      <protection locked="0"/>
    </xf>
    <xf numFmtId="0" fontId="1" fillId="20" borderId="42" xfId="1" applyFont="1" applyFill="1" applyBorder="1" applyAlignment="1" applyProtection="1">
      <alignment horizontal="center"/>
      <protection locked="0"/>
    </xf>
    <xf numFmtId="0" fontId="1" fillId="20" borderId="7" xfId="1" applyFont="1" applyFill="1" applyBorder="1" applyAlignment="1" applyProtection="1">
      <alignment horizontal="center"/>
      <protection locked="0"/>
    </xf>
    <xf numFmtId="0" fontId="1" fillId="20" borderId="8" xfId="1" applyFont="1" applyFill="1" applyBorder="1" applyAlignment="1" applyProtection="1">
      <alignment horizontal="center"/>
      <protection locked="0"/>
    </xf>
    <xf numFmtId="0" fontId="1" fillId="21" borderId="40" xfId="1" applyFont="1" applyFill="1" applyBorder="1" applyAlignment="1" applyProtection="1">
      <alignment horizontal="center"/>
      <protection locked="0"/>
    </xf>
    <xf numFmtId="0" fontId="1" fillId="21" borderId="7" xfId="1" applyFont="1" applyFill="1" applyBorder="1" applyAlignment="1" applyProtection="1">
      <alignment horizontal="center"/>
      <protection locked="0"/>
    </xf>
    <xf numFmtId="0" fontId="1" fillId="21" borderId="8" xfId="1" applyFont="1" applyFill="1" applyBorder="1" applyAlignment="1" applyProtection="1">
      <alignment horizontal="center"/>
      <protection locked="0"/>
    </xf>
    <xf numFmtId="0" fontId="1" fillId="8" borderId="78" xfId="1" applyFont="1" applyFill="1" applyBorder="1" applyAlignment="1" applyProtection="1">
      <alignment horizontal="center"/>
      <protection locked="0"/>
    </xf>
    <xf numFmtId="0" fontId="1" fillId="22" borderId="40" xfId="1" applyFont="1" applyFill="1" applyBorder="1" applyAlignment="1" applyProtection="1">
      <alignment horizontal="center"/>
      <protection locked="0"/>
    </xf>
    <xf numFmtId="0" fontId="1" fillId="22" borderId="8" xfId="1" applyFont="1" applyFill="1" applyBorder="1" applyProtection="1">
      <protection locked="0"/>
    </xf>
    <xf numFmtId="0" fontId="1" fillId="23" borderId="42" xfId="1" applyFont="1" applyFill="1" applyBorder="1" applyAlignment="1" applyProtection="1">
      <alignment horizontal="center"/>
      <protection locked="0"/>
    </xf>
    <xf numFmtId="0" fontId="1" fillId="23" borderId="8" xfId="1" applyFont="1" applyFill="1" applyBorder="1" applyAlignment="1" applyProtection="1">
      <alignment horizontal="center"/>
      <protection locked="0"/>
    </xf>
    <xf numFmtId="0" fontId="1" fillId="15" borderId="42" xfId="1" applyFont="1" applyFill="1" applyBorder="1" applyAlignment="1" applyProtection="1">
      <alignment horizontal="center"/>
      <protection locked="0"/>
    </xf>
    <xf numFmtId="0" fontId="1" fillId="15" borderId="7" xfId="1" applyFont="1" applyFill="1" applyBorder="1" applyAlignment="1" applyProtection="1">
      <alignment horizontal="center"/>
      <protection locked="0"/>
    </xf>
    <xf numFmtId="0" fontId="1" fillId="15" borderId="41" xfId="1" applyFont="1" applyFill="1" applyBorder="1" applyAlignment="1" applyProtection="1">
      <alignment horizontal="center"/>
      <protection locked="0"/>
    </xf>
    <xf numFmtId="0" fontId="1" fillId="13" borderId="39" xfId="1" applyFont="1" applyFill="1" applyBorder="1" applyProtection="1">
      <protection locked="0"/>
    </xf>
    <xf numFmtId="0" fontId="16" fillId="0" borderId="0" xfId="1" applyFont="1" applyFill="1" applyBorder="1" applyProtection="1"/>
    <xf numFmtId="0" fontId="1" fillId="25" borderId="9" xfId="1" applyFont="1" applyFill="1" applyBorder="1" applyAlignment="1" applyProtection="1"/>
    <xf numFmtId="0" fontId="1" fillId="25" borderId="79" xfId="1" applyFont="1" applyFill="1" applyBorder="1" applyAlignment="1" applyProtection="1"/>
    <xf numFmtId="0" fontId="1" fillId="25" borderId="16" xfId="1" applyFont="1" applyFill="1" applyBorder="1" applyProtection="1">
      <protection locked="0"/>
    </xf>
    <xf numFmtId="0" fontId="17" fillId="0" borderId="0" xfId="1" applyFont="1" applyFill="1" applyBorder="1" applyProtection="1"/>
    <xf numFmtId="0" fontId="1" fillId="25" borderId="0" xfId="1" applyFont="1" applyFill="1" applyBorder="1" applyAlignment="1" applyProtection="1">
      <alignment horizontal="center"/>
    </xf>
    <xf numFmtId="0" fontId="1" fillId="25" borderId="0" xfId="1" applyFont="1" applyFill="1" applyBorder="1" applyProtection="1"/>
  </cellXfs>
  <cellStyles count="2">
    <cellStyle name="Standard" xfId="0" builtinId="0"/>
    <cellStyle name="Standard 2" xfId="1"/>
  </cellStyles>
  <dxfs count="2">
    <dxf>
      <fill>
        <patternFill>
          <bgColor rgb="FFFFD966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48"/>
  <sheetViews>
    <sheetView tabSelected="1" workbookViewId="0"/>
  </sheetViews>
  <sheetFormatPr baseColWidth="10" defaultRowHeight="15" x14ac:dyDescent="0.25"/>
  <sheetData>
    <row r="1" spans="1:77" ht="45.75" thickBot="1" x14ac:dyDescent="0.3">
      <c r="A1" s="246"/>
      <c r="B1" s="247"/>
      <c r="C1" s="248" t="s">
        <v>149</v>
      </c>
      <c r="D1" s="249"/>
      <c r="E1" s="250" t="s">
        <v>150</v>
      </c>
      <c r="F1" s="251"/>
      <c r="G1" s="252"/>
      <c r="H1" s="253" t="s">
        <v>151</v>
      </c>
      <c r="I1" s="254"/>
      <c r="J1" s="255"/>
      <c r="K1" s="256" t="s">
        <v>59</v>
      </c>
      <c r="L1" s="257"/>
      <c r="M1" s="258"/>
      <c r="N1" s="259" t="s">
        <v>152</v>
      </c>
      <c r="O1" s="260"/>
      <c r="P1" s="261"/>
      <c r="Q1" s="262" t="s">
        <v>153</v>
      </c>
      <c r="R1" s="263"/>
      <c r="S1" s="264"/>
      <c r="T1" s="265" t="s">
        <v>154</v>
      </c>
      <c r="U1" s="266"/>
      <c r="V1" s="267"/>
      <c r="W1" s="268" t="s">
        <v>155</v>
      </c>
      <c r="X1" s="269" t="s">
        <v>156</v>
      </c>
      <c r="Y1" s="270" t="s">
        <v>157</v>
      </c>
      <c r="Z1" s="271" t="s">
        <v>158</v>
      </c>
      <c r="AA1" s="272"/>
      <c r="AB1" s="273" t="s">
        <v>159</v>
      </c>
      <c r="AC1" s="274"/>
      <c r="AD1" s="275"/>
      <c r="AE1" s="276" t="s">
        <v>40</v>
      </c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</row>
    <row r="2" spans="1:77" ht="15.75" thickBot="1" x14ac:dyDescent="0.3">
      <c r="A2" s="277"/>
      <c r="B2" s="278" t="s">
        <v>160</v>
      </c>
      <c r="C2" s="279" t="s">
        <v>161</v>
      </c>
      <c r="D2" s="280" t="s">
        <v>162</v>
      </c>
      <c r="E2" s="281" t="s">
        <v>163</v>
      </c>
      <c r="F2" s="282" t="s">
        <v>164</v>
      </c>
      <c r="G2" s="283" t="s">
        <v>165</v>
      </c>
      <c r="H2" s="284" t="s">
        <v>166</v>
      </c>
      <c r="I2" s="285" t="s">
        <v>167</v>
      </c>
      <c r="J2" s="286" t="s">
        <v>168</v>
      </c>
      <c r="K2" s="287" t="s">
        <v>163</v>
      </c>
      <c r="L2" s="288" t="s">
        <v>164</v>
      </c>
      <c r="M2" s="289" t="s">
        <v>165</v>
      </c>
      <c r="N2" s="290" t="s">
        <v>169</v>
      </c>
      <c r="O2" s="291" t="s">
        <v>26</v>
      </c>
      <c r="P2" s="292" t="s">
        <v>168</v>
      </c>
      <c r="Q2" s="293" t="s">
        <v>170</v>
      </c>
      <c r="R2" s="294" t="s">
        <v>171</v>
      </c>
      <c r="S2" s="295" t="s">
        <v>172</v>
      </c>
      <c r="T2" s="296" t="s">
        <v>169</v>
      </c>
      <c r="U2" s="297" t="s">
        <v>26</v>
      </c>
      <c r="V2" s="298" t="s">
        <v>168</v>
      </c>
      <c r="W2" s="299" t="s">
        <v>173</v>
      </c>
      <c r="X2" s="300" t="s">
        <v>137</v>
      </c>
      <c r="Y2" s="301" t="s">
        <v>174</v>
      </c>
      <c r="Z2" s="302" t="s">
        <v>175</v>
      </c>
      <c r="AA2" s="303" t="s">
        <v>176</v>
      </c>
      <c r="AB2" s="304" t="s">
        <v>177</v>
      </c>
      <c r="AC2" s="305" t="s">
        <v>125</v>
      </c>
      <c r="AD2" s="306" t="s">
        <v>178</v>
      </c>
      <c r="AE2" s="307" t="s">
        <v>179</v>
      </c>
      <c r="AF2" s="308"/>
      <c r="AG2" s="308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277"/>
      <c r="BU2" s="277"/>
      <c r="BV2" s="277"/>
      <c r="BW2" s="277"/>
      <c r="BX2" s="277"/>
      <c r="BY2" s="277"/>
    </row>
    <row r="3" spans="1:77" x14ac:dyDescent="0.25">
      <c r="A3" s="68"/>
      <c r="B3" s="309">
        <v>1</v>
      </c>
      <c r="C3" s="310">
        <v>-12</v>
      </c>
      <c r="D3" s="311">
        <v>7</v>
      </c>
      <c r="E3" s="312">
        <v>2</v>
      </c>
      <c r="F3" s="313">
        <v>3</v>
      </c>
      <c r="G3" s="314">
        <v>4</v>
      </c>
      <c r="H3" s="122"/>
      <c r="I3" s="315"/>
      <c r="J3" s="123"/>
      <c r="K3" s="316">
        <v>1.1519203653011516E-13</v>
      </c>
      <c r="L3" s="317">
        <v>0</v>
      </c>
      <c r="M3" s="318">
        <v>0</v>
      </c>
      <c r="N3" s="128" t="s">
        <v>180</v>
      </c>
      <c r="O3" s="129" t="s">
        <v>180</v>
      </c>
      <c r="P3" s="319" t="s">
        <v>180</v>
      </c>
      <c r="Q3" s="320"/>
      <c r="R3" s="321"/>
      <c r="S3" s="322"/>
      <c r="T3" s="323"/>
      <c r="U3" s="324"/>
      <c r="V3" s="325"/>
      <c r="W3" s="326"/>
      <c r="X3" s="327"/>
      <c r="Y3" s="328"/>
      <c r="Z3" s="329"/>
      <c r="AA3" s="330"/>
      <c r="AB3" s="331"/>
      <c r="AC3" s="332"/>
      <c r="AD3" s="333"/>
      <c r="AE3" s="334"/>
      <c r="AF3" s="335"/>
      <c r="AG3" s="335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68"/>
      <c r="BU3" s="68"/>
      <c r="BV3" s="68"/>
      <c r="BW3" s="68"/>
      <c r="BX3" s="68"/>
      <c r="BY3" s="68"/>
    </row>
    <row r="4" spans="1:77" x14ac:dyDescent="0.25">
      <c r="A4" s="68"/>
      <c r="B4" s="336">
        <v>2</v>
      </c>
      <c r="C4" s="337">
        <v>-8</v>
      </c>
      <c r="D4" s="338">
        <v>7</v>
      </c>
      <c r="E4" s="183">
        <v>8</v>
      </c>
      <c r="F4" s="184">
        <v>9</v>
      </c>
      <c r="G4" s="339">
        <v>10</v>
      </c>
      <c r="H4" s="159"/>
      <c r="I4" s="340"/>
      <c r="J4" s="160"/>
      <c r="K4" s="341">
        <v>1.1518571957152819E-13</v>
      </c>
      <c r="L4" s="342">
        <v>-1.2030991887504685E-13</v>
      </c>
      <c r="M4" s="343">
        <v>0</v>
      </c>
      <c r="N4" s="165" t="s">
        <v>180</v>
      </c>
      <c r="O4" s="166" t="s">
        <v>180</v>
      </c>
      <c r="P4" s="344" t="s">
        <v>180</v>
      </c>
      <c r="Q4" s="345"/>
      <c r="R4" s="346"/>
      <c r="S4" s="347"/>
      <c r="T4" s="348"/>
      <c r="U4" s="349"/>
      <c r="V4" s="350"/>
      <c r="W4" s="351"/>
      <c r="X4" s="352"/>
      <c r="Y4" s="353"/>
      <c r="Z4" s="354"/>
      <c r="AA4" s="355"/>
      <c r="AB4" s="356"/>
      <c r="AC4" s="357"/>
      <c r="AD4" s="358"/>
      <c r="AE4" s="359"/>
      <c r="AF4" s="335"/>
      <c r="AG4" s="335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68"/>
      <c r="BU4" s="68"/>
      <c r="BV4" s="68"/>
      <c r="BW4" s="68"/>
      <c r="BX4" s="68"/>
      <c r="BY4" s="68"/>
    </row>
    <row r="5" spans="1:77" x14ac:dyDescent="0.25">
      <c r="A5" s="68"/>
      <c r="B5" s="360">
        <v>3</v>
      </c>
      <c r="C5" s="361">
        <v>-8</v>
      </c>
      <c r="D5" s="362">
        <v>3</v>
      </c>
      <c r="E5" s="183">
        <v>5</v>
      </c>
      <c r="F5" s="363">
        <v>6</v>
      </c>
      <c r="G5" s="364">
        <v>7</v>
      </c>
      <c r="H5" s="159"/>
      <c r="I5" s="365"/>
      <c r="J5" s="160"/>
      <c r="K5" s="341">
        <v>0</v>
      </c>
      <c r="L5" s="342">
        <v>-1.203030026671195E-13</v>
      </c>
      <c r="M5" s="343">
        <v>0</v>
      </c>
      <c r="N5" s="165" t="s">
        <v>180</v>
      </c>
      <c r="O5" s="166" t="s">
        <v>180</v>
      </c>
      <c r="P5" s="344" t="s">
        <v>180</v>
      </c>
      <c r="Q5" s="345"/>
      <c r="R5" s="346"/>
      <c r="S5" s="347"/>
      <c r="T5" s="348"/>
      <c r="U5" s="349"/>
      <c r="V5" s="350"/>
      <c r="W5" s="351"/>
      <c r="X5" s="352"/>
      <c r="Y5" s="353"/>
      <c r="Z5" s="354"/>
      <c r="AA5" s="355"/>
      <c r="AB5" s="356"/>
      <c r="AC5" s="357"/>
      <c r="AD5" s="358"/>
      <c r="AE5" s="359"/>
      <c r="AF5" s="335"/>
      <c r="AG5" s="335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68"/>
      <c r="BU5" s="68"/>
      <c r="BV5" s="68"/>
      <c r="BW5" s="68"/>
      <c r="BX5" s="68"/>
      <c r="BY5" s="68"/>
    </row>
    <row r="6" spans="1:77" x14ac:dyDescent="0.25">
      <c r="A6" s="68"/>
      <c r="B6" s="336">
        <v>4</v>
      </c>
      <c r="C6" s="337">
        <v>0</v>
      </c>
      <c r="D6" s="338">
        <v>7</v>
      </c>
      <c r="E6" s="183">
        <v>14</v>
      </c>
      <c r="F6" s="363">
        <v>15</v>
      </c>
      <c r="G6" s="364">
        <v>16</v>
      </c>
      <c r="H6" s="159"/>
      <c r="I6" s="340"/>
      <c r="J6" s="160"/>
      <c r="K6" s="341">
        <v>1.1516385295827541E-13</v>
      </c>
      <c r="L6" s="342">
        <v>-3.6083203011149721E-13</v>
      </c>
      <c r="M6" s="343">
        <v>0</v>
      </c>
      <c r="N6" s="165" t="s">
        <v>180</v>
      </c>
      <c r="O6" s="166" t="s">
        <v>180</v>
      </c>
      <c r="P6" s="344" t="s">
        <v>180</v>
      </c>
      <c r="Q6" s="345"/>
      <c r="R6" s="346"/>
      <c r="S6" s="347"/>
      <c r="T6" s="348"/>
      <c r="U6" s="349"/>
      <c r="V6" s="350"/>
      <c r="W6" s="351"/>
      <c r="X6" s="352"/>
      <c r="Y6" s="353"/>
      <c r="Z6" s="354"/>
      <c r="AA6" s="355"/>
      <c r="AB6" s="356"/>
      <c r="AC6" s="357"/>
      <c r="AD6" s="358"/>
      <c r="AE6" s="359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68"/>
      <c r="BU6" s="68"/>
      <c r="BV6" s="68"/>
      <c r="BW6" s="68"/>
      <c r="BX6" s="68"/>
      <c r="BY6" s="68"/>
    </row>
    <row r="7" spans="1:77" x14ac:dyDescent="0.25">
      <c r="A7" s="68"/>
      <c r="B7" s="360">
        <v>5</v>
      </c>
      <c r="C7" s="366">
        <v>-4</v>
      </c>
      <c r="D7" s="338">
        <v>15</v>
      </c>
      <c r="E7" s="183">
        <v>17</v>
      </c>
      <c r="F7" s="363">
        <v>18</v>
      </c>
      <c r="G7" s="364">
        <v>19</v>
      </c>
      <c r="H7" s="159"/>
      <c r="I7" s="340"/>
      <c r="J7" s="160"/>
      <c r="K7" s="341">
        <v>3.5577093688104423E-13</v>
      </c>
      <c r="L7" s="342">
        <v>-2.4055711515992536E-13</v>
      </c>
      <c r="M7" s="343">
        <v>0</v>
      </c>
      <c r="N7" s="165" t="s">
        <v>180</v>
      </c>
      <c r="O7" s="166" t="s">
        <v>180</v>
      </c>
      <c r="P7" s="344" t="s">
        <v>180</v>
      </c>
      <c r="Q7" s="345"/>
      <c r="R7" s="346"/>
      <c r="S7" s="347"/>
      <c r="T7" s="348"/>
      <c r="U7" s="349"/>
      <c r="V7" s="350"/>
      <c r="W7" s="351"/>
      <c r="X7" s="352"/>
      <c r="Y7" s="353"/>
      <c r="Z7" s="354"/>
      <c r="AA7" s="355"/>
      <c r="AB7" s="356"/>
      <c r="AC7" s="357"/>
      <c r="AD7" s="358"/>
      <c r="AE7" s="359"/>
      <c r="AF7" s="68"/>
      <c r="AG7" s="367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68"/>
      <c r="BU7" s="68"/>
      <c r="BV7" s="68"/>
      <c r="BW7" s="68"/>
      <c r="BX7" s="68"/>
      <c r="BY7" s="68"/>
    </row>
    <row r="8" spans="1:77" x14ac:dyDescent="0.25">
      <c r="A8" s="68"/>
      <c r="B8" s="336">
        <v>6</v>
      </c>
      <c r="C8" s="368">
        <v>-4</v>
      </c>
      <c r="D8" s="362">
        <v>3</v>
      </c>
      <c r="E8" s="183">
        <v>11</v>
      </c>
      <c r="F8" s="184">
        <v>12</v>
      </c>
      <c r="G8" s="339">
        <v>13</v>
      </c>
      <c r="H8" s="159"/>
      <c r="I8" s="340"/>
      <c r="J8" s="160"/>
      <c r="K8" s="341">
        <v>0</v>
      </c>
      <c r="L8" s="342">
        <v>-2.4058555907492125E-13</v>
      </c>
      <c r="M8" s="343">
        <v>0</v>
      </c>
      <c r="N8" s="165" t="s">
        <v>180</v>
      </c>
      <c r="O8" s="166" t="s">
        <v>180</v>
      </c>
      <c r="P8" s="344" t="s">
        <v>180</v>
      </c>
      <c r="Q8" s="345"/>
      <c r="R8" s="346"/>
      <c r="S8" s="347"/>
      <c r="T8" s="348"/>
      <c r="U8" s="349"/>
      <c r="V8" s="350"/>
      <c r="W8" s="351"/>
      <c r="X8" s="352"/>
      <c r="Y8" s="353"/>
      <c r="Z8" s="354"/>
      <c r="AA8" s="355"/>
      <c r="AB8" s="356"/>
      <c r="AC8" s="357"/>
      <c r="AD8" s="358"/>
      <c r="AE8" s="359"/>
      <c r="AF8" s="335"/>
      <c r="AG8" s="335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68"/>
      <c r="BU8" s="68"/>
      <c r="BV8" s="68"/>
      <c r="BW8" s="68"/>
      <c r="BX8" s="68"/>
      <c r="BY8" s="68"/>
    </row>
    <row r="9" spans="1:77" x14ac:dyDescent="0.25">
      <c r="A9" s="68"/>
      <c r="B9" s="360">
        <v>7</v>
      </c>
      <c r="C9" s="366">
        <v>9</v>
      </c>
      <c r="D9" s="152">
        <v>7</v>
      </c>
      <c r="E9" s="183">
        <v>23</v>
      </c>
      <c r="F9" s="184">
        <v>24</v>
      </c>
      <c r="G9" s="339">
        <v>25</v>
      </c>
      <c r="H9" s="159"/>
      <c r="I9" s="340"/>
      <c r="J9" s="160"/>
      <c r="K9" s="341">
        <v>1.1515348982780427E-13</v>
      </c>
      <c r="L9" s="342">
        <v>-1.0884767726308349E-13</v>
      </c>
      <c r="M9" s="343">
        <v>0</v>
      </c>
      <c r="N9" s="165" t="s">
        <v>180</v>
      </c>
      <c r="O9" s="166" t="s">
        <v>180</v>
      </c>
      <c r="P9" s="344" t="s">
        <v>180</v>
      </c>
      <c r="Q9" s="345"/>
      <c r="R9" s="346"/>
      <c r="S9" s="347"/>
      <c r="T9" s="348"/>
      <c r="U9" s="349"/>
      <c r="V9" s="350"/>
      <c r="W9" s="351"/>
      <c r="X9" s="352"/>
      <c r="Y9" s="353"/>
      <c r="Z9" s="354"/>
      <c r="AA9" s="355"/>
      <c r="AB9" s="356"/>
      <c r="AC9" s="357"/>
      <c r="AD9" s="358"/>
      <c r="AE9" s="359"/>
      <c r="AF9" s="335"/>
      <c r="AG9" s="335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68"/>
      <c r="BU9" s="68"/>
      <c r="BV9" s="68"/>
      <c r="BW9" s="68"/>
      <c r="BX9" s="68"/>
      <c r="BY9" s="68"/>
    </row>
    <row r="10" spans="1:77" x14ac:dyDescent="0.25">
      <c r="A10" s="68"/>
      <c r="B10" s="336">
        <v>8</v>
      </c>
      <c r="C10" s="368">
        <v>-12</v>
      </c>
      <c r="D10" s="152">
        <v>15.5</v>
      </c>
      <c r="E10" s="183">
        <v>0</v>
      </c>
      <c r="F10" s="184">
        <v>0</v>
      </c>
      <c r="G10" s="339">
        <v>1</v>
      </c>
      <c r="H10" s="159"/>
      <c r="I10" s="340">
        <v>-0.42857142857141822</v>
      </c>
      <c r="J10" s="160"/>
      <c r="K10" s="341">
        <v>0</v>
      </c>
      <c r="L10" s="342">
        <v>0</v>
      </c>
      <c r="M10" s="343">
        <v>0</v>
      </c>
      <c r="N10" s="165">
        <v>0</v>
      </c>
      <c r="O10" s="166">
        <v>-1.1601830607332886E-14</v>
      </c>
      <c r="P10" s="344" t="s">
        <v>180</v>
      </c>
      <c r="Q10" s="345"/>
      <c r="R10" s="346"/>
      <c r="S10" s="347"/>
      <c r="T10" s="348"/>
      <c r="U10" s="349"/>
      <c r="V10" s="350"/>
      <c r="W10" s="351"/>
      <c r="X10" s="352"/>
      <c r="Y10" s="353"/>
      <c r="Z10" s="354"/>
      <c r="AA10" s="355"/>
      <c r="AB10" s="356"/>
      <c r="AC10" s="357"/>
      <c r="AD10" s="358"/>
      <c r="AE10" s="359"/>
      <c r="AF10" s="335" t="s">
        <v>181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68"/>
      <c r="BU10" s="68"/>
      <c r="BV10" s="68"/>
      <c r="BW10" s="68"/>
      <c r="BX10" s="68"/>
      <c r="BY10" s="68"/>
    </row>
    <row r="11" spans="1:77" x14ac:dyDescent="0.25">
      <c r="A11" s="68"/>
      <c r="B11" s="360">
        <v>9</v>
      </c>
      <c r="C11" s="368">
        <v>-12.5</v>
      </c>
      <c r="D11" s="152">
        <v>15.5</v>
      </c>
      <c r="E11" s="183">
        <v>34</v>
      </c>
      <c r="F11" s="184">
        <v>37</v>
      </c>
      <c r="G11" s="339">
        <v>38</v>
      </c>
      <c r="H11" s="159"/>
      <c r="I11" s="340"/>
      <c r="J11" s="160"/>
      <c r="K11" s="341">
        <v>-2.2091037661842814E-9</v>
      </c>
      <c r="L11" s="342">
        <v>-2.7284320797735522E-12</v>
      </c>
      <c r="M11" s="343">
        <v>-1.6733000174354068E-13</v>
      </c>
      <c r="N11" s="165" t="s">
        <v>180</v>
      </c>
      <c r="O11" s="166" t="s">
        <v>180</v>
      </c>
      <c r="P11" s="344" t="s">
        <v>180</v>
      </c>
      <c r="Q11" s="345"/>
      <c r="R11" s="346"/>
      <c r="S11" s="347"/>
      <c r="T11" s="348"/>
      <c r="U11" s="349"/>
      <c r="V11" s="350"/>
      <c r="W11" s="351"/>
      <c r="X11" s="352"/>
      <c r="Y11" s="353"/>
      <c r="Z11" s="354"/>
      <c r="AA11" s="355"/>
      <c r="AB11" s="356"/>
      <c r="AC11" s="357"/>
      <c r="AD11" s="358"/>
      <c r="AE11" s="359"/>
      <c r="AF11" s="335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68"/>
      <c r="BU11" s="68"/>
      <c r="BV11" s="68"/>
      <c r="BW11" s="68"/>
      <c r="BX11" s="68"/>
      <c r="BY11" s="68"/>
    </row>
    <row r="12" spans="1:77" x14ac:dyDescent="0.25">
      <c r="A12" s="68"/>
      <c r="B12" s="336">
        <v>10</v>
      </c>
      <c r="C12" s="366">
        <v>-12.5</v>
      </c>
      <c r="D12" s="152">
        <v>-5.5</v>
      </c>
      <c r="E12" s="183">
        <v>42</v>
      </c>
      <c r="F12" s="184">
        <v>43</v>
      </c>
      <c r="G12" s="339">
        <v>44</v>
      </c>
      <c r="H12" s="159"/>
      <c r="I12" s="340"/>
      <c r="J12" s="160"/>
      <c r="K12" s="341">
        <v>-2.2055894060171197E-9</v>
      </c>
      <c r="L12" s="342">
        <v>-2.7284346010845822E-12</v>
      </c>
      <c r="M12" s="343">
        <v>-1.6739774827890681E-13</v>
      </c>
      <c r="N12" s="165" t="s">
        <v>180</v>
      </c>
      <c r="O12" s="166" t="s">
        <v>180</v>
      </c>
      <c r="P12" s="344" t="s">
        <v>180</v>
      </c>
      <c r="Q12" s="345"/>
      <c r="R12" s="346"/>
      <c r="S12" s="347"/>
      <c r="T12" s="348"/>
      <c r="U12" s="349"/>
      <c r="V12" s="350"/>
      <c r="W12" s="351"/>
      <c r="X12" s="352"/>
      <c r="Y12" s="353"/>
      <c r="Z12" s="354"/>
      <c r="AA12" s="355"/>
      <c r="AB12" s="356"/>
      <c r="AC12" s="357"/>
      <c r="AD12" s="358"/>
      <c r="AE12" s="359"/>
      <c r="AF12" s="367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68"/>
      <c r="BU12" s="68"/>
      <c r="BV12" s="68"/>
      <c r="BW12" s="68"/>
      <c r="BX12" s="68"/>
      <c r="BY12" s="68"/>
    </row>
    <row r="13" spans="1:77" x14ac:dyDescent="0.25">
      <c r="A13" s="68"/>
      <c r="B13" s="360">
        <v>11</v>
      </c>
      <c r="C13" s="366">
        <v>9.5</v>
      </c>
      <c r="D13" s="152">
        <v>-5.5</v>
      </c>
      <c r="E13" s="183">
        <v>45</v>
      </c>
      <c r="F13" s="184">
        <v>46</v>
      </c>
      <c r="G13" s="339">
        <v>47</v>
      </c>
      <c r="H13" s="159"/>
      <c r="I13" s="340"/>
      <c r="J13" s="160"/>
      <c r="K13" s="341">
        <v>-2.2055894098107081E-9</v>
      </c>
      <c r="L13" s="342">
        <v>9.5479720694494736E-13</v>
      </c>
      <c r="M13" s="343">
        <v>-1.6744149286681309E-13</v>
      </c>
      <c r="N13" s="165" t="s">
        <v>180</v>
      </c>
      <c r="O13" s="166" t="s">
        <v>180</v>
      </c>
      <c r="P13" s="344" t="s">
        <v>180</v>
      </c>
      <c r="Q13" s="345"/>
      <c r="R13" s="346"/>
      <c r="S13" s="347"/>
      <c r="T13" s="348"/>
      <c r="U13" s="349"/>
      <c r="V13" s="350"/>
      <c r="W13" s="351"/>
      <c r="X13" s="352"/>
      <c r="Y13" s="353"/>
      <c r="Z13" s="354"/>
      <c r="AA13" s="355"/>
      <c r="AB13" s="356"/>
      <c r="AC13" s="357"/>
      <c r="AD13" s="358"/>
      <c r="AE13" s="359"/>
      <c r="AF13" s="335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68"/>
      <c r="BU13" s="68"/>
      <c r="BV13" s="68"/>
      <c r="BW13" s="68"/>
      <c r="BX13" s="68"/>
      <c r="BY13" s="68"/>
    </row>
    <row r="14" spans="1:77" x14ac:dyDescent="0.25">
      <c r="A14" s="68"/>
      <c r="B14" s="336">
        <v>12</v>
      </c>
      <c r="C14" s="366">
        <v>9.5</v>
      </c>
      <c r="D14" s="152">
        <v>15.5</v>
      </c>
      <c r="E14" s="183">
        <v>39</v>
      </c>
      <c r="F14" s="184">
        <v>40</v>
      </c>
      <c r="G14" s="339">
        <v>41</v>
      </c>
      <c r="H14" s="159"/>
      <c r="I14" s="340"/>
      <c r="J14" s="160"/>
      <c r="K14" s="341">
        <v>-2.2091037586951188E-9</v>
      </c>
      <c r="L14" s="342">
        <v>9.547972073908165E-13</v>
      </c>
      <c r="M14" s="343">
        <v>-1.6741216216595424E-13</v>
      </c>
      <c r="N14" s="165" t="s">
        <v>180</v>
      </c>
      <c r="O14" s="166" t="s">
        <v>180</v>
      </c>
      <c r="P14" s="344" t="s">
        <v>180</v>
      </c>
      <c r="Q14" s="345"/>
      <c r="R14" s="346"/>
      <c r="S14" s="347"/>
      <c r="T14" s="348"/>
      <c r="U14" s="349"/>
      <c r="V14" s="350"/>
      <c r="W14" s="351"/>
      <c r="X14" s="352"/>
      <c r="Y14" s="353"/>
      <c r="Z14" s="354"/>
      <c r="AA14" s="355"/>
      <c r="AB14" s="356"/>
      <c r="AC14" s="357"/>
      <c r="AD14" s="358"/>
      <c r="AE14" s="359"/>
      <c r="AF14" s="335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68"/>
      <c r="BU14" s="68"/>
      <c r="BV14" s="68"/>
      <c r="BW14" s="68"/>
      <c r="BX14" s="68"/>
      <c r="BY14" s="68"/>
    </row>
    <row r="15" spans="1:77" x14ac:dyDescent="0.25">
      <c r="A15" s="68"/>
      <c r="B15" s="360">
        <v>13</v>
      </c>
      <c r="C15" s="366">
        <v>-5</v>
      </c>
      <c r="D15" s="152">
        <v>14.5</v>
      </c>
      <c r="E15" s="183">
        <v>48</v>
      </c>
      <c r="F15" s="184">
        <v>49</v>
      </c>
      <c r="G15" s="339">
        <v>50</v>
      </c>
      <c r="H15" s="159"/>
      <c r="I15" s="340"/>
      <c r="J15" s="160"/>
      <c r="K15" s="341">
        <v>0</v>
      </c>
      <c r="L15" s="342">
        <v>0</v>
      </c>
      <c r="M15" s="343">
        <v>0</v>
      </c>
      <c r="N15" s="165" t="s">
        <v>180</v>
      </c>
      <c r="O15" s="166" t="s">
        <v>180</v>
      </c>
      <c r="P15" s="344" t="s">
        <v>180</v>
      </c>
      <c r="Q15" s="345"/>
      <c r="R15" s="346"/>
      <c r="S15" s="347"/>
      <c r="T15" s="348"/>
      <c r="U15" s="349"/>
      <c r="V15" s="350"/>
      <c r="W15" s="351"/>
      <c r="X15" s="352"/>
      <c r="Y15" s="353"/>
      <c r="Z15" s="354"/>
      <c r="AA15" s="355"/>
      <c r="AB15" s="356"/>
      <c r="AC15" s="357"/>
      <c r="AD15" s="358"/>
      <c r="AE15" s="359"/>
      <c r="AF15" s="335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68"/>
      <c r="BU15" s="68"/>
      <c r="BV15" s="68"/>
      <c r="BW15" s="68"/>
      <c r="BX15" s="68"/>
      <c r="BY15" s="68"/>
    </row>
    <row r="16" spans="1:77" ht="15.75" thickBot="1" x14ac:dyDescent="0.3">
      <c r="A16" s="68"/>
      <c r="B16" s="336">
        <v>14</v>
      </c>
      <c r="C16" s="366">
        <v>-11</v>
      </c>
      <c r="D16" s="152">
        <v>14.5</v>
      </c>
      <c r="E16" s="183">
        <v>54</v>
      </c>
      <c r="F16" s="184">
        <v>55</v>
      </c>
      <c r="G16" s="339">
        <v>56</v>
      </c>
      <c r="H16" s="159"/>
      <c r="I16" s="340"/>
      <c r="J16" s="160"/>
      <c r="K16" s="341">
        <v>0</v>
      </c>
      <c r="L16" s="342">
        <v>0</v>
      </c>
      <c r="M16" s="343">
        <v>0</v>
      </c>
      <c r="N16" s="165" t="s">
        <v>180</v>
      </c>
      <c r="O16" s="166" t="s">
        <v>180</v>
      </c>
      <c r="P16" s="344" t="s">
        <v>180</v>
      </c>
      <c r="Q16" s="345"/>
      <c r="R16" s="346"/>
      <c r="S16" s="347"/>
      <c r="T16" s="348"/>
      <c r="U16" s="349"/>
      <c r="V16" s="350"/>
      <c r="W16" s="351"/>
      <c r="X16" s="352"/>
      <c r="Y16" s="353"/>
      <c r="Z16" s="354"/>
      <c r="AA16" s="355"/>
      <c r="AB16" s="356"/>
      <c r="AC16" s="357"/>
      <c r="AD16" s="358"/>
      <c r="AE16" s="359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68"/>
      <c r="BU16" s="68"/>
      <c r="BV16" s="68"/>
      <c r="BW16" s="68"/>
      <c r="BX16" s="68"/>
      <c r="BY16" s="68"/>
    </row>
    <row r="17" spans="1:77" x14ac:dyDescent="0.25">
      <c r="A17" s="68"/>
      <c r="B17" s="360">
        <v>15</v>
      </c>
      <c r="C17" s="366">
        <v>-11</v>
      </c>
      <c r="D17" s="152">
        <v>8</v>
      </c>
      <c r="E17" s="183">
        <v>60</v>
      </c>
      <c r="F17" s="184">
        <v>61</v>
      </c>
      <c r="G17" s="339">
        <v>62</v>
      </c>
      <c r="H17" s="159"/>
      <c r="I17" s="340"/>
      <c r="J17" s="160"/>
      <c r="K17" s="341">
        <v>0</v>
      </c>
      <c r="L17" s="342">
        <v>0</v>
      </c>
      <c r="M17" s="343">
        <v>0</v>
      </c>
      <c r="N17" s="165" t="s">
        <v>180</v>
      </c>
      <c r="O17" s="166" t="s">
        <v>180</v>
      </c>
      <c r="P17" s="344" t="s">
        <v>180</v>
      </c>
      <c r="Q17" s="345"/>
      <c r="R17" s="346"/>
      <c r="S17" s="347"/>
      <c r="T17" s="348"/>
      <c r="U17" s="349"/>
      <c r="V17" s="350"/>
      <c r="W17" s="351"/>
      <c r="X17" s="352"/>
      <c r="Y17" s="353"/>
      <c r="Z17" s="354"/>
      <c r="AA17" s="355"/>
      <c r="AB17" s="356"/>
      <c r="AC17" s="357"/>
      <c r="AD17" s="358"/>
      <c r="AE17" s="359"/>
      <c r="AF17" s="369"/>
      <c r="AG17" s="370">
        <v>2.2091037661842814E-9</v>
      </c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68"/>
      <c r="BU17" s="68"/>
      <c r="BV17" s="68"/>
      <c r="BW17" s="68"/>
      <c r="BX17" s="68"/>
      <c r="BY17" s="68"/>
    </row>
    <row r="18" spans="1:77" x14ac:dyDescent="0.25">
      <c r="A18" s="68"/>
      <c r="B18" s="336">
        <v>16</v>
      </c>
      <c r="C18" s="366">
        <v>-5</v>
      </c>
      <c r="D18" s="152">
        <v>8</v>
      </c>
      <c r="E18" s="183">
        <v>51</v>
      </c>
      <c r="F18" s="184">
        <v>52</v>
      </c>
      <c r="G18" s="339">
        <v>53</v>
      </c>
      <c r="H18" s="159"/>
      <c r="I18" s="340"/>
      <c r="J18" s="160"/>
      <c r="K18" s="341">
        <v>0</v>
      </c>
      <c r="L18" s="342">
        <v>0</v>
      </c>
      <c r="M18" s="343">
        <v>0</v>
      </c>
      <c r="N18" s="165" t="s">
        <v>180</v>
      </c>
      <c r="O18" s="166" t="s">
        <v>180</v>
      </c>
      <c r="P18" s="344" t="s">
        <v>180</v>
      </c>
      <c r="Q18" s="345"/>
      <c r="R18" s="346"/>
      <c r="S18" s="347"/>
      <c r="T18" s="348"/>
      <c r="U18" s="349"/>
      <c r="V18" s="350"/>
      <c r="W18" s="351"/>
      <c r="X18" s="352"/>
      <c r="Y18" s="353"/>
      <c r="Z18" s="354"/>
      <c r="AA18" s="355"/>
      <c r="AB18" s="356"/>
      <c r="AC18" s="357"/>
      <c r="AD18" s="358"/>
      <c r="AE18" s="359"/>
      <c r="AF18" s="371"/>
      <c r="AG18" s="372">
        <v>0.2</v>
      </c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335"/>
      <c r="AT18" s="335"/>
      <c r="AU18" s="335"/>
      <c r="AV18" s="335"/>
      <c r="AW18" s="335"/>
      <c r="AX18" s="335"/>
      <c r="AY18" s="335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5"/>
      <c r="BM18" s="335"/>
      <c r="BN18" s="335"/>
      <c r="BO18" s="335"/>
      <c r="BP18" s="335"/>
      <c r="BQ18" s="335"/>
      <c r="BR18" s="335"/>
      <c r="BS18" s="335"/>
      <c r="BT18" s="68"/>
      <c r="BU18" s="68"/>
      <c r="BV18" s="68"/>
      <c r="BW18" s="68"/>
      <c r="BX18" s="68"/>
      <c r="BY18" s="68"/>
    </row>
    <row r="19" spans="1:77" ht="15.75" thickBot="1" x14ac:dyDescent="0.3">
      <c r="A19" s="68"/>
      <c r="B19" s="360">
        <v>17</v>
      </c>
      <c r="C19" s="366">
        <v>9</v>
      </c>
      <c r="D19" s="152">
        <v>15.5</v>
      </c>
      <c r="E19" s="183">
        <v>0</v>
      </c>
      <c r="F19" s="184">
        <v>0</v>
      </c>
      <c r="G19" s="339">
        <v>33</v>
      </c>
      <c r="H19" s="159"/>
      <c r="I19" s="340">
        <v>-1.5714285714286</v>
      </c>
      <c r="J19" s="160"/>
      <c r="K19" s="341">
        <v>0</v>
      </c>
      <c r="L19" s="342">
        <v>0</v>
      </c>
      <c r="M19" s="343">
        <v>2.1769597693657047E-13</v>
      </c>
      <c r="N19" s="165">
        <v>0</v>
      </c>
      <c r="O19" s="166">
        <v>2.5979218776228663E-14</v>
      </c>
      <c r="P19" s="344" t="s">
        <v>180</v>
      </c>
      <c r="Q19" s="345"/>
      <c r="R19" s="346"/>
      <c r="S19" s="347"/>
      <c r="T19" s="348"/>
      <c r="U19" s="349"/>
      <c r="V19" s="350"/>
      <c r="W19" s="351"/>
      <c r="X19" s="352"/>
      <c r="Y19" s="353"/>
      <c r="Z19" s="354"/>
      <c r="AA19" s="355"/>
      <c r="AB19" s="356"/>
      <c r="AC19" s="357"/>
      <c r="AD19" s="358"/>
      <c r="AE19" s="359"/>
      <c r="AF19" s="373"/>
      <c r="AG19" s="374">
        <v>1652098726.2100754</v>
      </c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5"/>
      <c r="BM19" s="335"/>
      <c r="BN19" s="335"/>
      <c r="BO19" s="335"/>
      <c r="BP19" s="335"/>
      <c r="BQ19" s="335"/>
      <c r="BR19" s="335"/>
      <c r="BS19" s="335"/>
      <c r="BT19" s="68"/>
      <c r="BU19" s="68"/>
      <c r="BV19" s="68"/>
      <c r="BW19" s="68"/>
      <c r="BX19" s="68"/>
      <c r="BY19" s="68"/>
    </row>
    <row r="20" spans="1:77" x14ac:dyDescent="0.25">
      <c r="A20" s="68"/>
      <c r="B20" s="336">
        <v>18</v>
      </c>
      <c r="C20" s="366">
        <v>9</v>
      </c>
      <c r="D20" s="152">
        <v>15</v>
      </c>
      <c r="E20" s="183">
        <v>26</v>
      </c>
      <c r="F20" s="184">
        <v>26</v>
      </c>
      <c r="G20" s="339">
        <v>27</v>
      </c>
      <c r="H20" s="159"/>
      <c r="I20" s="340"/>
      <c r="J20" s="160"/>
      <c r="K20" s="341">
        <v>-1.0884923390946594E-13</v>
      </c>
      <c r="L20" s="342">
        <v>-1.0884923390946594E-13</v>
      </c>
      <c r="M20" s="343">
        <v>2.176997371658391E-13</v>
      </c>
      <c r="N20" s="165" t="s">
        <v>180</v>
      </c>
      <c r="O20" s="166" t="s">
        <v>180</v>
      </c>
      <c r="P20" s="344" t="s">
        <v>180</v>
      </c>
      <c r="Q20" s="345"/>
      <c r="R20" s="346"/>
      <c r="S20" s="347"/>
      <c r="T20" s="348"/>
      <c r="U20" s="349"/>
      <c r="V20" s="350"/>
      <c r="W20" s="351"/>
      <c r="X20" s="352"/>
      <c r="Y20" s="353"/>
      <c r="Z20" s="354"/>
      <c r="AA20" s="355"/>
      <c r="AB20" s="356"/>
      <c r="AC20" s="357"/>
      <c r="AD20" s="358"/>
      <c r="AE20" s="359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68"/>
      <c r="BU20" s="68"/>
      <c r="BV20" s="68"/>
      <c r="BW20" s="68"/>
      <c r="BX20" s="68"/>
      <c r="BY20" s="68"/>
    </row>
    <row r="21" spans="1:77" x14ac:dyDescent="0.25">
      <c r="A21" s="68"/>
      <c r="B21" s="360">
        <v>19</v>
      </c>
      <c r="C21" s="366">
        <v>4</v>
      </c>
      <c r="D21" s="152">
        <v>-5</v>
      </c>
      <c r="E21" s="183">
        <v>20</v>
      </c>
      <c r="F21" s="184">
        <v>21</v>
      </c>
      <c r="G21" s="339">
        <v>22</v>
      </c>
      <c r="H21" s="159"/>
      <c r="I21" s="340"/>
      <c r="J21" s="160"/>
      <c r="K21" s="341">
        <v>-2.4535862613059569E-13</v>
      </c>
      <c r="L21" s="342">
        <v>-4.8095502627363192E-13</v>
      </c>
      <c r="M21" s="343">
        <v>-1.6357242812204627E-13</v>
      </c>
      <c r="N21" s="165" t="s">
        <v>180</v>
      </c>
      <c r="O21" s="166" t="s">
        <v>180</v>
      </c>
      <c r="P21" s="344" t="s">
        <v>180</v>
      </c>
      <c r="Q21" s="345"/>
      <c r="R21" s="346"/>
      <c r="S21" s="347"/>
      <c r="T21" s="348"/>
      <c r="U21" s="349"/>
      <c r="V21" s="350"/>
      <c r="W21" s="351"/>
      <c r="X21" s="352"/>
      <c r="Y21" s="353"/>
      <c r="Z21" s="354"/>
      <c r="AA21" s="355"/>
      <c r="AB21" s="356"/>
      <c r="AC21" s="357"/>
      <c r="AD21" s="358"/>
      <c r="AE21" s="359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68"/>
      <c r="BU21" s="68"/>
      <c r="BV21" s="68"/>
      <c r="BW21" s="68"/>
      <c r="BX21" s="68"/>
      <c r="BY21" s="68"/>
    </row>
    <row r="22" spans="1:77" ht="15.75" thickBot="1" x14ac:dyDescent="0.3">
      <c r="A22" s="68"/>
      <c r="B22" s="336">
        <v>20</v>
      </c>
      <c r="C22" s="366">
        <v>4</v>
      </c>
      <c r="D22" s="152">
        <v>-5.5</v>
      </c>
      <c r="E22" s="183">
        <v>28</v>
      </c>
      <c r="F22" s="184">
        <v>29</v>
      </c>
      <c r="G22" s="339">
        <v>28</v>
      </c>
      <c r="H22" s="159"/>
      <c r="I22" s="340">
        <v>1</v>
      </c>
      <c r="J22" s="160"/>
      <c r="K22" s="341">
        <v>-1.6357241741222869E-13</v>
      </c>
      <c r="L22" s="342">
        <v>-4.8094523589625064E-13</v>
      </c>
      <c r="M22" s="343">
        <v>-1.6357241741222869E-13</v>
      </c>
      <c r="N22" s="165" t="s">
        <v>180</v>
      </c>
      <c r="O22" s="166" t="s">
        <v>180</v>
      </c>
      <c r="P22" s="344" t="s">
        <v>180</v>
      </c>
      <c r="Q22" s="345"/>
      <c r="R22" s="346"/>
      <c r="S22" s="347"/>
      <c r="T22" s="348"/>
      <c r="U22" s="349"/>
      <c r="V22" s="350"/>
      <c r="W22" s="351"/>
      <c r="X22" s="352"/>
      <c r="Y22" s="353"/>
      <c r="Z22" s="354"/>
      <c r="AA22" s="355"/>
      <c r="AB22" s="356"/>
      <c r="AC22" s="357"/>
      <c r="AD22" s="358"/>
      <c r="AE22" s="359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  <c r="BG22" s="335"/>
      <c r="BH22" s="335"/>
      <c r="BI22" s="335"/>
      <c r="BJ22" s="335"/>
      <c r="BK22" s="335"/>
      <c r="BL22" s="335"/>
      <c r="BM22" s="335"/>
      <c r="BN22" s="335"/>
      <c r="BO22" s="335"/>
      <c r="BP22" s="335"/>
      <c r="BQ22" s="335"/>
      <c r="BR22" s="335"/>
      <c r="BS22" s="335"/>
      <c r="BT22" s="68"/>
      <c r="BU22" s="68"/>
      <c r="BV22" s="68"/>
      <c r="BW22" s="68"/>
      <c r="BX22" s="68"/>
      <c r="BY22" s="68"/>
    </row>
    <row r="23" spans="1:77" ht="15.75" thickBot="1" x14ac:dyDescent="0.3">
      <c r="A23" s="68"/>
      <c r="B23" s="360">
        <v>21</v>
      </c>
      <c r="C23" s="366">
        <v>5</v>
      </c>
      <c r="D23" s="152">
        <v>-5</v>
      </c>
      <c r="E23" s="183">
        <v>30</v>
      </c>
      <c r="F23" s="184">
        <v>31</v>
      </c>
      <c r="G23" s="339">
        <v>32</v>
      </c>
      <c r="H23" s="159"/>
      <c r="I23" s="340"/>
      <c r="J23" s="160"/>
      <c r="K23" s="341">
        <v>-1.1258366800327135E-12</v>
      </c>
      <c r="L23" s="342">
        <v>3.0484490870240457E-13</v>
      </c>
      <c r="M23" s="343">
        <v>4.4159558576087072E-9</v>
      </c>
      <c r="N23" s="165" t="s">
        <v>180</v>
      </c>
      <c r="O23" s="166" t="s">
        <v>180</v>
      </c>
      <c r="P23" s="344" t="s">
        <v>180</v>
      </c>
      <c r="Q23" s="345"/>
      <c r="R23" s="346"/>
      <c r="S23" s="347"/>
      <c r="T23" s="348"/>
      <c r="U23" s="349"/>
      <c r="V23" s="350"/>
      <c r="W23" s="351"/>
      <c r="X23" s="352"/>
      <c r="Y23" s="353"/>
      <c r="Z23" s="354"/>
      <c r="AA23" s="355"/>
      <c r="AB23" s="356"/>
      <c r="AC23" s="357"/>
      <c r="AD23" s="358"/>
      <c r="AE23" s="359"/>
      <c r="AF23" s="375" t="s">
        <v>182</v>
      </c>
      <c r="AG23" s="376">
        <v>1</v>
      </c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5"/>
      <c r="BG23" s="335"/>
      <c r="BH23" s="335"/>
      <c r="BI23" s="335"/>
      <c r="BJ23" s="335"/>
      <c r="BK23" s="335"/>
      <c r="BL23" s="335"/>
      <c r="BM23" s="335"/>
      <c r="BN23" s="335"/>
      <c r="BO23" s="335"/>
      <c r="BP23" s="335"/>
      <c r="BQ23" s="335"/>
      <c r="BR23" s="335"/>
      <c r="BS23" s="335"/>
      <c r="BT23" s="68"/>
      <c r="BU23" s="68"/>
      <c r="BV23" s="68"/>
      <c r="BW23" s="68"/>
      <c r="BX23" s="68"/>
      <c r="BY23" s="68"/>
    </row>
    <row r="24" spans="1:77" x14ac:dyDescent="0.25">
      <c r="A24" s="68"/>
      <c r="B24" s="336">
        <v>22</v>
      </c>
      <c r="C24" s="366">
        <v>5</v>
      </c>
      <c r="D24" s="152">
        <v>-5.5</v>
      </c>
      <c r="E24" s="183">
        <v>34</v>
      </c>
      <c r="F24" s="184">
        <v>35</v>
      </c>
      <c r="G24" s="339">
        <v>36</v>
      </c>
      <c r="H24" s="159"/>
      <c r="I24" s="340">
        <v>1</v>
      </c>
      <c r="J24" s="160"/>
      <c r="K24" s="341">
        <v>-2.2091037661842814E-9</v>
      </c>
      <c r="L24" s="342">
        <v>3.0485401271840239E-13</v>
      </c>
      <c r="M24" s="343">
        <v>4.4159558580140836E-9</v>
      </c>
      <c r="N24" s="165" t="s">
        <v>180</v>
      </c>
      <c r="O24" s="166" t="s">
        <v>180</v>
      </c>
      <c r="P24" s="344" t="s">
        <v>180</v>
      </c>
      <c r="Q24" s="345"/>
      <c r="R24" s="346"/>
      <c r="S24" s="347"/>
      <c r="T24" s="348"/>
      <c r="U24" s="349"/>
      <c r="V24" s="350"/>
      <c r="W24" s="351"/>
      <c r="X24" s="352"/>
      <c r="Y24" s="353"/>
      <c r="Z24" s="354"/>
      <c r="AA24" s="355"/>
      <c r="AB24" s="356"/>
      <c r="AC24" s="357"/>
      <c r="AD24" s="358"/>
      <c r="AE24" s="359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35"/>
      <c r="BM24" s="335"/>
      <c r="BN24" s="335"/>
      <c r="BO24" s="335"/>
      <c r="BP24" s="335"/>
      <c r="BQ24" s="335"/>
      <c r="BR24" s="335"/>
      <c r="BS24" s="335"/>
      <c r="BT24" s="68"/>
      <c r="BU24" s="68"/>
      <c r="BV24" s="68"/>
      <c r="BW24" s="68"/>
      <c r="BX24" s="68"/>
      <c r="BY24" s="68"/>
    </row>
    <row r="25" spans="1:77" x14ac:dyDescent="0.25">
      <c r="A25" s="68"/>
      <c r="B25" s="360">
        <v>23</v>
      </c>
      <c r="C25" s="366">
        <v>-10.5</v>
      </c>
      <c r="D25" s="152">
        <v>8.5</v>
      </c>
      <c r="E25" s="183">
        <v>57</v>
      </c>
      <c r="F25" s="184">
        <v>58</v>
      </c>
      <c r="G25" s="339">
        <v>59</v>
      </c>
      <c r="H25" s="159"/>
      <c r="I25" s="340"/>
      <c r="J25" s="160"/>
      <c r="K25" s="341">
        <v>0</v>
      </c>
      <c r="L25" s="342">
        <v>0</v>
      </c>
      <c r="M25" s="343">
        <v>0</v>
      </c>
      <c r="N25" s="165" t="s">
        <v>180</v>
      </c>
      <c r="O25" s="166" t="s">
        <v>180</v>
      </c>
      <c r="P25" s="344" t="s">
        <v>180</v>
      </c>
      <c r="Q25" s="345"/>
      <c r="R25" s="346"/>
      <c r="S25" s="347"/>
      <c r="T25" s="348"/>
      <c r="U25" s="349"/>
      <c r="V25" s="350"/>
      <c r="W25" s="351"/>
      <c r="X25" s="352"/>
      <c r="Y25" s="353"/>
      <c r="Z25" s="354"/>
      <c r="AA25" s="355"/>
      <c r="AB25" s="356"/>
      <c r="AC25" s="357"/>
      <c r="AD25" s="358"/>
      <c r="AE25" s="359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68"/>
      <c r="BU25" s="68"/>
      <c r="BV25" s="68"/>
      <c r="BW25" s="68"/>
      <c r="BX25" s="68"/>
      <c r="BY25" s="68"/>
    </row>
    <row r="26" spans="1:77" x14ac:dyDescent="0.25">
      <c r="A26" s="68"/>
      <c r="B26" s="336">
        <v>24</v>
      </c>
      <c r="C26" s="366"/>
      <c r="D26" s="152"/>
      <c r="E26" s="183"/>
      <c r="F26" s="184"/>
      <c r="G26" s="339"/>
      <c r="H26" s="159"/>
      <c r="I26" s="340"/>
      <c r="J26" s="160"/>
      <c r="K26" s="341"/>
      <c r="L26" s="342"/>
      <c r="M26" s="343"/>
      <c r="N26" s="165"/>
      <c r="O26" s="166"/>
      <c r="P26" s="344"/>
      <c r="Q26" s="345"/>
      <c r="R26" s="346"/>
      <c r="S26" s="347"/>
      <c r="T26" s="348"/>
      <c r="U26" s="349"/>
      <c r="V26" s="350"/>
      <c r="W26" s="351"/>
      <c r="X26" s="352"/>
      <c r="Y26" s="353"/>
      <c r="Z26" s="354"/>
      <c r="AA26" s="355"/>
      <c r="AB26" s="356"/>
      <c r="AC26" s="357"/>
      <c r="AD26" s="358"/>
      <c r="AE26" s="359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35"/>
      <c r="BM26" s="335"/>
      <c r="BN26" s="335"/>
      <c r="BO26" s="335"/>
      <c r="BP26" s="335"/>
      <c r="BQ26" s="335"/>
      <c r="BR26" s="335"/>
      <c r="BS26" s="335"/>
      <c r="BT26" s="68"/>
      <c r="BU26" s="68"/>
      <c r="BV26" s="68"/>
      <c r="BW26" s="68"/>
      <c r="BX26" s="68"/>
      <c r="BY26" s="68"/>
    </row>
    <row r="27" spans="1:77" x14ac:dyDescent="0.25">
      <c r="A27" s="68"/>
      <c r="B27" s="360">
        <v>25</v>
      </c>
      <c r="C27" s="366"/>
      <c r="D27" s="152"/>
      <c r="E27" s="183"/>
      <c r="F27" s="184"/>
      <c r="G27" s="339"/>
      <c r="H27" s="159"/>
      <c r="I27" s="340"/>
      <c r="J27" s="160"/>
      <c r="K27" s="341"/>
      <c r="L27" s="342"/>
      <c r="M27" s="343"/>
      <c r="N27" s="165"/>
      <c r="O27" s="166"/>
      <c r="P27" s="344"/>
      <c r="Q27" s="345"/>
      <c r="R27" s="346"/>
      <c r="S27" s="347"/>
      <c r="T27" s="348"/>
      <c r="U27" s="349"/>
      <c r="V27" s="350"/>
      <c r="W27" s="351"/>
      <c r="X27" s="352"/>
      <c r="Y27" s="353"/>
      <c r="Z27" s="354"/>
      <c r="AA27" s="355"/>
      <c r="AB27" s="356"/>
      <c r="AC27" s="357"/>
      <c r="AD27" s="358"/>
      <c r="AE27" s="359"/>
      <c r="AF27" s="335"/>
      <c r="AG27" s="335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5"/>
      <c r="BP27" s="335"/>
      <c r="BQ27" s="335"/>
      <c r="BR27" s="335"/>
      <c r="BS27" s="335"/>
      <c r="BT27" s="68"/>
      <c r="BU27" s="68"/>
      <c r="BV27" s="68"/>
      <c r="BW27" s="68"/>
      <c r="BX27" s="68"/>
      <c r="BY27" s="68"/>
    </row>
    <row r="28" spans="1:77" x14ac:dyDescent="0.25">
      <c r="A28" s="68"/>
      <c r="B28" s="336">
        <v>26</v>
      </c>
      <c r="C28" s="366"/>
      <c r="D28" s="152"/>
      <c r="E28" s="183"/>
      <c r="F28" s="184"/>
      <c r="G28" s="339"/>
      <c r="H28" s="159"/>
      <c r="I28" s="340"/>
      <c r="J28" s="160"/>
      <c r="K28" s="341"/>
      <c r="L28" s="342"/>
      <c r="M28" s="343"/>
      <c r="N28" s="165"/>
      <c r="O28" s="166"/>
      <c r="P28" s="344"/>
      <c r="Q28" s="345"/>
      <c r="R28" s="346"/>
      <c r="S28" s="347"/>
      <c r="T28" s="348"/>
      <c r="U28" s="349"/>
      <c r="V28" s="350"/>
      <c r="W28" s="351"/>
      <c r="X28" s="352"/>
      <c r="Y28" s="353"/>
      <c r="Z28" s="354"/>
      <c r="AA28" s="355"/>
      <c r="AB28" s="356"/>
      <c r="AC28" s="357"/>
      <c r="AD28" s="358"/>
      <c r="AE28" s="359"/>
      <c r="AF28" s="335"/>
      <c r="AG28" s="335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5"/>
      <c r="BT28" s="68"/>
      <c r="BU28" s="68"/>
      <c r="BV28" s="68"/>
      <c r="BW28" s="68"/>
      <c r="BX28" s="68"/>
      <c r="BY28" s="68"/>
    </row>
    <row r="29" spans="1:77" x14ac:dyDescent="0.25">
      <c r="A29" s="68"/>
      <c r="B29" s="360">
        <v>27</v>
      </c>
      <c r="C29" s="366"/>
      <c r="D29" s="152"/>
      <c r="E29" s="183"/>
      <c r="F29" s="184"/>
      <c r="G29" s="339"/>
      <c r="H29" s="159"/>
      <c r="I29" s="340"/>
      <c r="J29" s="160"/>
      <c r="K29" s="341"/>
      <c r="L29" s="342"/>
      <c r="M29" s="343"/>
      <c r="N29" s="165"/>
      <c r="O29" s="166"/>
      <c r="P29" s="344"/>
      <c r="Q29" s="345"/>
      <c r="R29" s="346"/>
      <c r="S29" s="347"/>
      <c r="T29" s="348"/>
      <c r="U29" s="349"/>
      <c r="V29" s="350"/>
      <c r="W29" s="351"/>
      <c r="X29" s="352"/>
      <c r="Y29" s="353"/>
      <c r="Z29" s="354"/>
      <c r="AA29" s="355"/>
      <c r="AB29" s="356"/>
      <c r="AC29" s="357"/>
      <c r="AD29" s="358"/>
      <c r="AE29" s="359"/>
      <c r="AF29" s="335"/>
      <c r="AG29" s="335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68"/>
      <c r="BU29" s="68"/>
      <c r="BV29" s="68"/>
      <c r="BW29" s="68"/>
      <c r="BX29" s="68"/>
      <c r="BY29" s="68"/>
    </row>
    <row r="30" spans="1:77" x14ac:dyDescent="0.25">
      <c r="A30" s="68"/>
      <c r="B30" s="336">
        <v>28</v>
      </c>
      <c r="C30" s="366"/>
      <c r="D30" s="152"/>
      <c r="E30" s="183"/>
      <c r="F30" s="184"/>
      <c r="G30" s="339"/>
      <c r="H30" s="159"/>
      <c r="I30" s="340"/>
      <c r="J30" s="160"/>
      <c r="K30" s="341"/>
      <c r="L30" s="342"/>
      <c r="M30" s="343"/>
      <c r="N30" s="165"/>
      <c r="O30" s="166"/>
      <c r="P30" s="344"/>
      <c r="Q30" s="345"/>
      <c r="R30" s="346"/>
      <c r="S30" s="347"/>
      <c r="T30" s="348"/>
      <c r="U30" s="349"/>
      <c r="V30" s="350"/>
      <c r="W30" s="351"/>
      <c r="X30" s="352"/>
      <c r="Y30" s="353"/>
      <c r="Z30" s="354"/>
      <c r="AA30" s="355"/>
      <c r="AB30" s="356"/>
      <c r="AC30" s="357"/>
      <c r="AD30" s="358"/>
      <c r="AE30" s="359"/>
      <c r="AF30" s="335"/>
      <c r="AG30" s="335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68"/>
      <c r="BU30" s="68"/>
      <c r="BV30" s="68"/>
      <c r="BW30" s="68"/>
      <c r="BX30" s="68"/>
      <c r="BY30" s="68"/>
    </row>
    <row r="31" spans="1:77" x14ac:dyDescent="0.25">
      <c r="A31" s="68"/>
      <c r="B31" s="360">
        <v>29</v>
      </c>
      <c r="C31" s="366"/>
      <c r="D31" s="152"/>
      <c r="E31" s="183"/>
      <c r="F31" s="184"/>
      <c r="G31" s="339"/>
      <c r="H31" s="159"/>
      <c r="I31" s="340"/>
      <c r="J31" s="160"/>
      <c r="K31" s="341"/>
      <c r="L31" s="342"/>
      <c r="M31" s="343"/>
      <c r="N31" s="165"/>
      <c r="O31" s="166"/>
      <c r="P31" s="344"/>
      <c r="Q31" s="345"/>
      <c r="R31" s="346"/>
      <c r="S31" s="347"/>
      <c r="T31" s="348"/>
      <c r="U31" s="349"/>
      <c r="V31" s="350"/>
      <c r="W31" s="351"/>
      <c r="X31" s="352"/>
      <c r="Y31" s="353"/>
      <c r="Z31" s="354"/>
      <c r="AA31" s="355"/>
      <c r="AB31" s="356"/>
      <c r="AC31" s="357"/>
      <c r="AD31" s="358"/>
      <c r="AE31" s="359"/>
      <c r="AF31" s="335"/>
      <c r="AG31" s="335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68"/>
      <c r="BU31" s="68"/>
      <c r="BV31" s="68"/>
      <c r="BW31" s="68"/>
      <c r="BX31" s="68"/>
      <c r="BY31" s="68"/>
    </row>
    <row r="32" spans="1:77" x14ac:dyDescent="0.25">
      <c r="A32" s="68"/>
      <c r="B32" s="336">
        <v>30</v>
      </c>
      <c r="C32" s="366"/>
      <c r="D32" s="152"/>
      <c r="E32" s="183"/>
      <c r="F32" s="184"/>
      <c r="G32" s="339"/>
      <c r="H32" s="159"/>
      <c r="I32" s="340"/>
      <c r="J32" s="160"/>
      <c r="K32" s="341"/>
      <c r="L32" s="342"/>
      <c r="M32" s="343"/>
      <c r="N32" s="165"/>
      <c r="O32" s="166"/>
      <c r="P32" s="344"/>
      <c r="Q32" s="345"/>
      <c r="R32" s="346"/>
      <c r="S32" s="347"/>
      <c r="T32" s="348"/>
      <c r="U32" s="349"/>
      <c r="V32" s="350"/>
      <c r="W32" s="351"/>
      <c r="X32" s="352"/>
      <c r="Y32" s="353"/>
      <c r="Z32" s="354"/>
      <c r="AA32" s="355"/>
      <c r="AB32" s="356"/>
      <c r="AC32" s="357"/>
      <c r="AD32" s="358"/>
      <c r="AE32" s="359"/>
      <c r="AF32" s="335"/>
      <c r="AG32" s="335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5"/>
      <c r="BM32" s="335"/>
      <c r="BN32" s="335"/>
      <c r="BO32" s="335"/>
      <c r="BP32" s="335"/>
      <c r="BQ32" s="335"/>
      <c r="BR32" s="335"/>
      <c r="BS32" s="335"/>
      <c r="BT32" s="68"/>
      <c r="BU32" s="68"/>
      <c r="BV32" s="68"/>
      <c r="BW32" s="68"/>
      <c r="BX32" s="68"/>
      <c r="BY32" s="68"/>
    </row>
    <row r="33" spans="1:77" x14ac:dyDescent="0.25">
      <c r="A33" s="68"/>
      <c r="B33" s="360">
        <v>31</v>
      </c>
      <c r="C33" s="366"/>
      <c r="D33" s="152"/>
      <c r="E33" s="183"/>
      <c r="F33" s="184"/>
      <c r="G33" s="339"/>
      <c r="H33" s="159"/>
      <c r="I33" s="340"/>
      <c r="J33" s="160"/>
      <c r="K33" s="341"/>
      <c r="L33" s="342"/>
      <c r="M33" s="343"/>
      <c r="N33" s="165"/>
      <c r="O33" s="166"/>
      <c r="P33" s="344"/>
      <c r="Q33" s="345"/>
      <c r="R33" s="346"/>
      <c r="S33" s="347"/>
      <c r="T33" s="348"/>
      <c r="U33" s="349"/>
      <c r="V33" s="350"/>
      <c r="W33" s="351"/>
      <c r="X33" s="352"/>
      <c r="Y33" s="353"/>
      <c r="Z33" s="354"/>
      <c r="AA33" s="355"/>
      <c r="AB33" s="356"/>
      <c r="AC33" s="357"/>
      <c r="AD33" s="358"/>
      <c r="AE33" s="359"/>
      <c r="AF33" s="335"/>
      <c r="AG33" s="335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335"/>
      <c r="AT33" s="335"/>
      <c r="AU33" s="335"/>
      <c r="AV33" s="335"/>
      <c r="AW33" s="335"/>
      <c r="AX33" s="335"/>
      <c r="AY33" s="335"/>
      <c r="AZ33" s="335"/>
      <c r="BA33" s="335"/>
      <c r="BB33" s="335"/>
      <c r="BC33" s="335"/>
      <c r="BD33" s="335"/>
      <c r="BE33" s="335"/>
      <c r="BF33" s="335"/>
      <c r="BG33" s="335"/>
      <c r="BH33" s="335"/>
      <c r="BI33" s="335"/>
      <c r="BJ33" s="335"/>
      <c r="BK33" s="335"/>
      <c r="BL33" s="335"/>
      <c r="BM33" s="335"/>
      <c r="BN33" s="335"/>
      <c r="BO33" s="335"/>
      <c r="BP33" s="335"/>
      <c r="BQ33" s="335"/>
      <c r="BR33" s="335"/>
      <c r="BS33" s="335"/>
      <c r="BT33" s="68"/>
      <c r="BU33" s="68"/>
      <c r="BV33" s="68"/>
      <c r="BW33" s="68"/>
      <c r="BX33" s="68"/>
      <c r="BY33" s="68"/>
    </row>
    <row r="34" spans="1:77" x14ac:dyDescent="0.25">
      <c r="A34" s="68"/>
      <c r="B34" s="336">
        <v>32</v>
      </c>
      <c r="C34" s="366"/>
      <c r="D34" s="152"/>
      <c r="E34" s="183"/>
      <c r="F34" s="184"/>
      <c r="G34" s="339"/>
      <c r="H34" s="159"/>
      <c r="I34" s="340"/>
      <c r="J34" s="160"/>
      <c r="K34" s="341"/>
      <c r="L34" s="342"/>
      <c r="M34" s="343"/>
      <c r="N34" s="165"/>
      <c r="O34" s="166"/>
      <c r="P34" s="344"/>
      <c r="Q34" s="345"/>
      <c r="R34" s="346"/>
      <c r="S34" s="347"/>
      <c r="T34" s="348"/>
      <c r="U34" s="349"/>
      <c r="V34" s="350"/>
      <c r="W34" s="351"/>
      <c r="X34" s="352"/>
      <c r="Y34" s="353"/>
      <c r="Z34" s="354"/>
      <c r="AA34" s="355"/>
      <c r="AB34" s="356"/>
      <c r="AC34" s="357"/>
      <c r="AD34" s="358"/>
      <c r="AE34" s="359"/>
      <c r="AF34" s="335"/>
      <c r="AG34" s="335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335"/>
      <c r="AT34" s="335"/>
      <c r="AU34" s="335"/>
      <c r="AV34" s="335"/>
      <c r="AW34" s="335"/>
      <c r="AX34" s="335"/>
      <c r="AY34" s="335"/>
      <c r="AZ34" s="335"/>
      <c r="BA34" s="335"/>
      <c r="BB34" s="335"/>
      <c r="BC34" s="335"/>
      <c r="BD34" s="335"/>
      <c r="BE34" s="335"/>
      <c r="BF34" s="335"/>
      <c r="BG34" s="335"/>
      <c r="BH34" s="335"/>
      <c r="BI34" s="335"/>
      <c r="BJ34" s="335"/>
      <c r="BK34" s="335"/>
      <c r="BL34" s="335"/>
      <c r="BM34" s="335"/>
      <c r="BN34" s="335"/>
      <c r="BO34" s="335"/>
      <c r="BP34" s="335"/>
      <c r="BQ34" s="335"/>
      <c r="BR34" s="335"/>
      <c r="BS34" s="335"/>
      <c r="BT34" s="68"/>
      <c r="BU34" s="68"/>
      <c r="BV34" s="68"/>
      <c r="BW34" s="68"/>
      <c r="BX34" s="68"/>
      <c r="BY34" s="68"/>
    </row>
    <row r="35" spans="1:77" x14ac:dyDescent="0.25">
      <c r="A35" s="68"/>
      <c r="B35" s="360">
        <v>33</v>
      </c>
      <c r="C35" s="366"/>
      <c r="D35" s="152"/>
      <c r="E35" s="183"/>
      <c r="F35" s="184"/>
      <c r="G35" s="339"/>
      <c r="H35" s="159"/>
      <c r="I35" s="340"/>
      <c r="J35" s="160"/>
      <c r="K35" s="341"/>
      <c r="L35" s="342"/>
      <c r="M35" s="343"/>
      <c r="N35" s="165"/>
      <c r="O35" s="166"/>
      <c r="P35" s="344"/>
      <c r="Q35" s="345"/>
      <c r="R35" s="346"/>
      <c r="S35" s="347"/>
      <c r="T35" s="348"/>
      <c r="U35" s="349"/>
      <c r="V35" s="350"/>
      <c r="W35" s="351"/>
      <c r="X35" s="352"/>
      <c r="Y35" s="353"/>
      <c r="Z35" s="354"/>
      <c r="AA35" s="355"/>
      <c r="AB35" s="356"/>
      <c r="AC35" s="357"/>
      <c r="AD35" s="358"/>
      <c r="AE35" s="359"/>
      <c r="AF35" s="335"/>
      <c r="AG35" s="335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5"/>
      <c r="BD35" s="335"/>
      <c r="BE35" s="335"/>
      <c r="BF35" s="335"/>
      <c r="BG35" s="335"/>
      <c r="BH35" s="335"/>
      <c r="BI35" s="335"/>
      <c r="BJ35" s="335"/>
      <c r="BK35" s="335"/>
      <c r="BL35" s="335"/>
      <c r="BM35" s="335"/>
      <c r="BN35" s="335"/>
      <c r="BO35" s="335"/>
      <c r="BP35" s="335"/>
      <c r="BQ35" s="335"/>
      <c r="BR35" s="335"/>
      <c r="BS35" s="335"/>
      <c r="BT35" s="68"/>
      <c r="BU35" s="68"/>
      <c r="BV35" s="68"/>
      <c r="BW35" s="68"/>
      <c r="BX35" s="68"/>
      <c r="BY35" s="68"/>
    </row>
    <row r="36" spans="1:77" x14ac:dyDescent="0.25">
      <c r="A36" s="68"/>
      <c r="B36" s="336">
        <v>34</v>
      </c>
      <c r="C36" s="366"/>
      <c r="D36" s="152"/>
      <c r="E36" s="183"/>
      <c r="F36" s="184"/>
      <c r="G36" s="339"/>
      <c r="H36" s="159"/>
      <c r="I36" s="340"/>
      <c r="J36" s="160"/>
      <c r="K36" s="341"/>
      <c r="L36" s="342"/>
      <c r="M36" s="343"/>
      <c r="N36" s="165"/>
      <c r="O36" s="166"/>
      <c r="P36" s="344"/>
      <c r="Q36" s="345"/>
      <c r="R36" s="346"/>
      <c r="S36" s="347"/>
      <c r="T36" s="348"/>
      <c r="U36" s="349"/>
      <c r="V36" s="350"/>
      <c r="W36" s="351"/>
      <c r="X36" s="352"/>
      <c r="Y36" s="353"/>
      <c r="Z36" s="354"/>
      <c r="AA36" s="355"/>
      <c r="AB36" s="356"/>
      <c r="AC36" s="357"/>
      <c r="AD36" s="358"/>
      <c r="AE36" s="359"/>
      <c r="AF36" s="335"/>
      <c r="AG36" s="335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5"/>
      <c r="BF36" s="335"/>
      <c r="BG36" s="335"/>
      <c r="BH36" s="335"/>
      <c r="BI36" s="335"/>
      <c r="BJ36" s="335"/>
      <c r="BK36" s="335"/>
      <c r="BL36" s="335"/>
      <c r="BM36" s="335"/>
      <c r="BN36" s="335"/>
      <c r="BO36" s="335"/>
      <c r="BP36" s="335"/>
      <c r="BQ36" s="335"/>
      <c r="BR36" s="335"/>
      <c r="BS36" s="335"/>
      <c r="BT36" s="68"/>
      <c r="BU36" s="68"/>
      <c r="BV36" s="68"/>
      <c r="BW36" s="68"/>
      <c r="BX36" s="68"/>
      <c r="BY36" s="68"/>
    </row>
    <row r="37" spans="1:77" x14ac:dyDescent="0.25">
      <c r="A37" s="68"/>
      <c r="B37" s="360">
        <v>35</v>
      </c>
      <c r="C37" s="366"/>
      <c r="D37" s="152"/>
      <c r="E37" s="183"/>
      <c r="F37" s="184"/>
      <c r="G37" s="339"/>
      <c r="H37" s="159"/>
      <c r="I37" s="340"/>
      <c r="J37" s="160"/>
      <c r="K37" s="341"/>
      <c r="L37" s="342"/>
      <c r="M37" s="343"/>
      <c r="N37" s="165"/>
      <c r="O37" s="166"/>
      <c r="P37" s="344"/>
      <c r="Q37" s="345"/>
      <c r="R37" s="346"/>
      <c r="S37" s="347"/>
      <c r="T37" s="348"/>
      <c r="U37" s="349"/>
      <c r="V37" s="350"/>
      <c r="W37" s="351"/>
      <c r="X37" s="352"/>
      <c r="Y37" s="353"/>
      <c r="Z37" s="354"/>
      <c r="AA37" s="355"/>
      <c r="AB37" s="356"/>
      <c r="AC37" s="357"/>
      <c r="AD37" s="358"/>
      <c r="AE37" s="359"/>
      <c r="AF37" s="335"/>
      <c r="AG37" s="335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5"/>
      <c r="BG37" s="335"/>
      <c r="BH37" s="335"/>
      <c r="BI37" s="335"/>
      <c r="BJ37" s="335"/>
      <c r="BK37" s="335"/>
      <c r="BL37" s="335"/>
      <c r="BM37" s="335"/>
      <c r="BN37" s="335"/>
      <c r="BO37" s="335"/>
      <c r="BP37" s="335"/>
      <c r="BQ37" s="335"/>
      <c r="BR37" s="335"/>
      <c r="BS37" s="335"/>
      <c r="BT37" s="68"/>
      <c r="BU37" s="68"/>
      <c r="BV37" s="68"/>
      <c r="BW37" s="68"/>
      <c r="BX37" s="68"/>
      <c r="BY37" s="68"/>
    </row>
    <row r="38" spans="1:77" x14ac:dyDescent="0.25">
      <c r="A38" s="68"/>
      <c r="B38" s="336">
        <v>36</v>
      </c>
      <c r="C38" s="366"/>
      <c r="D38" s="152"/>
      <c r="E38" s="183"/>
      <c r="F38" s="184"/>
      <c r="G38" s="339"/>
      <c r="H38" s="159"/>
      <c r="I38" s="340"/>
      <c r="J38" s="160"/>
      <c r="K38" s="341"/>
      <c r="L38" s="342"/>
      <c r="M38" s="343"/>
      <c r="N38" s="165"/>
      <c r="O38" s="166"/>
      <c r="P38" s="344"/>
      <c r="Q38" s="345"/>
      <c r="R38" s="346"/>
      <c r="S38" s="347"/>
      <c r="T38" s="348"/>
      <c r="U38" s="349"/>
      <c r="V38" s="350"/>
      <c r="W38" s="351"/>
      <c r="X38" s="352"/>
      <c r="Y38" s="353"/>
      <c r="Z38" s="354"/>
      <c r="AA38" s="355"/>
      <c r="AB38" s="356"/>
      <c r="AC38" s="357"/>
      <c r="AD38" s="358"/>
      <c r="AE38" s="359"/>
      <c r="AF38" s="335"/>
      <c r="AG38" s="335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5"/>
      <c r="BG38" s="335"/>
      <c r="BH38" s="335"/>
      <c r="BI38" s="335"/>
      <c r="BJ38" s="335"/>
      <c r="BK38" s="335"/>
      <c r="BL38" s="335"/>
      <c r="BM38" s="335"/>
      <c r="BN38" s="335"/>
      <c r="BO38" s="335"/>
      <c r="BP38" s="335"/>
      <c r="BQ38" s="335"/>
      <c r="BR38" s="335"/>
      <c r="BS38" s="335"/>
      <c r="BT38" s="68"/>
      <c r="BU38" s="68"/>
      <c r="BV38" s="68"/>
      <c r="BW38" s="68"/>
      <c r="BX38" s="68"/>
      <c r="BY38" s="68"/>
    </row>
    <row r="39" spans="1:77" x14ac:dyDescent="0.25">
      <c r="A39" s="68"/>
      <c r="B39" s="360">
        <v>37</v>
      </c>
      <c r="C39" s="366"/>
      <c r="D39" s="152"/>
      <c r="E39" s="183"/>
      <c r="F39" s="184"/>
      <c r="G39" s="339"/>
      <c r="H39" s="159"/>
      <c r="I39" s="340"/>
      <c r="J39" s="160"/>
      <c r="K39" s="341"/>
      <c r="L39" s="342"/>
      <c r="M39" s="343"/>
      <c r="N39" s="165"/>
      <c r="O39" s="166"/>
      <c r="P39" s="344"/>
      <c r="Q39" s="345"/>
      <c r="R39" s="346"/>
      <c r="S39" s="347"/>
      <c r="T39" s="348"/>
      <c r="U39" s="349"/>
      <c r="V39" s="350"/>
      <c r="W39" s="351"/>
      <c r="X39" s="352"/>
      <c r="Y39" s="353"/>
      <c r="Z39" s="354"/>
      <c r="AA39" s="355"/>
      <c r="AB39" s="356"/>
      <c r="AC39" s="357"/>
      <c r="AD39" s="358"/>
      <c r="AE39" s="359"/>
      <c r="AF39" s="335"/>
      <c r="AG39" s="335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5"/>
      <c r="BF39" s="335"/>
      <c r="BG39" s="335"/>
      <c r="BH39" s="335"/>
      <c r="BI39" s="335"/>
      <c r="BJ39" s="335"/>
      <c r="BK39" s="335"/>
      <c r="BL39" s="335"/>
      <c r="BM39" s="335"/>
      <c r="BN39" s="335"/>
      <c r="BO39" s="335"/>
      <c r="BP39" s="335"/>
      <c r="BQ39" s="335"/>
      <c r="BR39" s="335"/>
      <c r="BS39" s="335"/>
      <c r="BT39" s="68"/>
      <c r="BU39" s="68"/>
      <c r="BV39" s="68"/>
      <c r="BW39" s="68"/>
      <c r="BX39" s="68"/>
      <c r="BY39" s="68"/>
    </row>
    <row r="40" spans="1:77" x14ac:dyDescent="0.25">
      <c r="A40" s="68"/>
      <c r="B40" s="336">
        <v>38</v>
      </c>
      <c r="C40" s="366"/>
      <c r="D40" s="152"/>
      <c r="E40" s="183"/>
      <c r="F40" s="184"/>
      <c r="G40" s="339"/>
      <c r="H40" s="159"/>
      <c r="I40" s="340"/>
      <c r="J40" s="160"/>
      <c r="K40" s="341"/>
      <c r="L40" s="342"/>
      <c r="M40" s="343"/>
      <c r="N40" s="165"/>
      <c r="O40" s="166"/>
      <c r="P40" s="344"/>
      <c r="Q40" s="345"/>
      <c r="R40" s="346"/>
      <c r="S40" s="347"/>
      <c r="T40" s="348"/>
      <c r="U40" s="349"/>
      <c r="V40" s="350"/>
      <c r="W40" s="351"/>
      <c r="X40" s="352"/>
      <c r="Y40" s="353"/>
      <c r="Z40" s="354"/>
      <c r="AA40" s="355"/>
      <c r="AB40" s="356"/>
      <c r="AC40" s="357"/>
      <c r="AD40" s="358"/>
      <c r="AE40" s="359"/>
      <c r="AF40" s="335"/>
      <c r="AG40" s="335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5"/>
      <c r="BG40" s="335"/>
      <c r="BH40" s="335"/>
      <c r="BI40" s="335"/>
      <c r="BJ40" s="335"/>
      <c r="BK40" s="335"/>
      <c r="BL40" s="335"/>
      <c r="BM40" s="335"/>
      <c r="BN40" s="335"/>
      <c r="BO40" s="335"/>
      <c r="BP40" s="335"/>
      <c r="BQ40" s="335"/>
      <c r="BR40" s="335"/>
      <c r="BS40" s="335"/>
      <c r="BT40" s="68"/>
      <c r="BU40" s="68"/>
      <c r="BV40" s="68"/>
      <c r="BW40" s="68"/>
      <c r="BX40" s="68"/>
      <c r="BY40" s="68"/>
    </row>
    <row r="41" spans="1:77" x14ac:dyDescent="0.25">
      <c r="A41" s="68"/>
      <c r="B41" s="360">
        <v>39</v>
      </c>
      <c r="C41" s="366"/>
      <c r="D41" s="152"/>
      <c r="E41" s="183"/>
      <c r="F41" s="184"/>
      <c r="G41" s="339"/>
      <c r="H41" s="159"/>
      <c r="I41" s="340"/>
      <c r="J41" s="160"/>
      <c r="K41" s="341"/>
      <c r="L41" s="342"/>
      <c r="M41" s="343"/>
      <c r="N41" s="165"/>
      <c r="O41" s="166"/>
      <c r="P41" s="344"/>
      <c r="Q41" s="345"/>
      <c r="R41" s="346"/>
      <c r="S41" s="347"/>
      <c r="T41" s="348"/>
      <c r="U41" s="349"/>
      <c r="V41" s="350"/>
      <c r="W41" s="351"/>
      <c r="X41" s="352"/>
      <c r="Y41" s="353"/>
      <c r="Z41" s="354"/>
      <c r="AA41" s="355"/>
      <c r="AB41" s="356"/>
      <c r="AC41" s="357"/>
      <c r="AD41" s="358"/>
      <c r="AE41" s="359"/>
      <c r="AF41" s="335"/>
      <c r="AG41" s="335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5"/>
      <c r="BF41" s="335"/>
      <c r="BG41" s="335"/>
      <c r="BH41" s="335"/>
      <c r="BI41" s="335"/>
      <c r="BJ41" s="335"/>
      <c r="BK41" s="335"/>
      <c r="BL41" s="335"/>
      <c r="BM41" s="335"/>
      <c r="BN41" s="335"/>
      <c r="BO41" s="335"/>
      <c r="BP41" s="335"/>
      <c r="BQ41" s="335"/>
      <c r="BR41" s="335"/>
      <c r="BS41" s="335"/>
      <c r="BT41" s="68"/>
      <c r="BU41" s="68"/>
      <c r="BV41" s="68"/>
      <c r="BW41" s="68"/>
      <c r="BX41" s="68"/>
      <c r="BY41" s="68"/>
    </row>
    <row r="42" spans="1:77" ht="15.75" thickBot="1" x14ac:dyDescent="0.3">
      <c r="A42" s="68"/>
      <c r="B42" s="377">
        <v>40</v>
      </c>
      <c r="C42" s="378"/>
      <c r="D42" s="192"/>
      <c r="E42" s="195"/>
      <c r="F42" s="196"/>
      <c r="G42" s="379"/>
      <c r="H42" s="202"/>
      <c r="I42" s="380"/>
      <c r="J42" s="203"/>
      <c r="K42" s="381"/>
      <c r="L42" s="382"/>
      <c r="M42" s="383"/>
      <c r="N42" s="208"/>
      <c r="O42" s="209"/>
      <c r="P42" s="384"/>
      <c r="Q42" s="385"/>
      <c r="R42" s="386"/>
      <c r="S42" s="387"/>
      <c r="T42" s="388"/>
      <c r="U42" s="389"/>
      <c r="V42" s="390"/>
      <c r="W42" s="391"/>
      <c r="X42" s="392"/>
      <c r="Y42" s="393"/>
      <c r="Z42" s="394"/>
      <c r="AA42" s="395"/>
      <c r="AB42" s="396"/>
      <c r="AC42" s="397"/>
      <c r="AD42" s="398"/>
      <c r="AE42" s="399"/>
      <c r="AF42" s="335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5"/>
      <c r="BG42" s="335"/>
      <c r="BH42" s="335"/>
      <c r="BI42" s="335"/>
      <c r="BJ42" s="335"/>
      <c r="BK42" s="335"/>
      <c r="BL42" s="335"/>
      <c r="BM42" s="335"/>
      <c r="BN42" s="335"/>
      <c r="BO42" s="335"/>
      <c r="BP42" s="335"/>
      <c r="BQ42" s="335"/>
      <c r="BR42" s="335"/>
      <c r="BS42" s="335"/>
      <c r="BT42" s="68"/>
      <c r="BU42" s="68"/>
      <c r="BV42" s="68"/>
      <c r="BW42" s="68"/>
      <c r="BX42" s="68"/>
      <c r="BY42" s="68"/>
    </row>
    <row r="43" spans="1:77" x14ac:dyDescent="0.25">
      <c r="A43" s="68"/>
      <c r="B43" s="22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</row>
    <row r="44" spans="1:77" x14ac:dyDescent="0.25">
      <c r="A44" s="68"/>
      <c r="B44" s="22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5"/>
      <c r="BG44" s="335"/>
      <c r="BH44" s="335"/>
      <c r="BI44" s="335"/>
      <c r="BJ44" s="335"/>
      <c r="BK44" s="335"/>
      <c r="BL44" s="335"/>
      <c r="BM44" s="335"/>
      <c r="BN44" s="335"/>
      <c r="BO44" s="335"/>
      <c r="BP44" s="335"/>
      <c r="BQ44" s="335"/>
      <c r="BR44" s="335"/>
      <c r="BS44" s="335"/>
      <c r="BT44" s="68"/>
      <c r="BU44" s="68"/>
      <c r="BV44" s="68"/>
      <c r="BW44" s="68"/>
      <c r="BX44" s="68"/>
      <c r="BY44" s="68"/>
    </row>
    <row r="45" spans="1:77" x14ac:dyDescent="0.25">
      <c r="A45" s="68"/>
      <c r="B45" s="22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5"/>
      <c r="BG45" s="335"/>
      <c r="BH45" s="335"/>
      <c r="BI45" s="335"/>
      <c r="BJ45" s="335"/>
      <c r="BK45" s="335"/>
      <c r="BL45" s="335"/>
      <c r="BM45" s="335"/>
      <c r="BN45" s="335"/>
      <c r="BO45" s="335"/>
      <c r="BP45" s="335"/>
      <c r="BQ45" s="335"/>
      <c r="BR45" s="335"/>
      <c r="BS45" s="335"/>
      <c r="BT45" s="68"/>
      <c r="BU45" s="68"/>
      <c r="BV45" s="68"/>
      <c r="BW45" s="68"/>
      <c r="BX45" s="68"/>
      <c r="BY45" s="68"/>
    </row>
    <row r="46" spans="1:77" x14ac:dyDescent="0.25">
      <c r="A46" s="68"/>
      <c r="B46" s="227"/>
      <c r="C46" s="400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400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335"/>
      <c r="AV46" s="335"/>
      <c r="AW46" s="335"/>
      <c r="AX46" s="335"/>
      <c r="AY46" s="335"/>
      <c r="AZ46" s="335"/>
      <c r="BA46" s="335"/>
      <c r="BB46" s="335"/>
      <c r="BC46" s="335"/>
      <c r="BD46" s="335"/>
      <c r="BE46" s="335"/>
      <c r="BF46" s="335"/>
      <c r="BG46" s="335"/>
      <c r="BH46" s="335"/>
      <c r="BI46" s="335"/>
      <c r="BJ46" s="335"/>
      <c r="BK46" s="335"/>
      <c r="BL46" s="335"/>
      <c r="BM46" s="335"/>
      <c r="BN46" s="335"/>
      <c r="BO46" s="335"/>
      <c r="BP46" s="335"/>
      <c r="BQ46" s="335"/>
      <c r="BR46" s="335"/>
      <c r="BS46" s="335"/>
      <c r="BT46" s="68"/>
      <c r="BU46" s="68"/>
      <c r="BV46" s="68"/>
      <c r="BW46" s="68"/>
      <c r="BX46" s="68"/>
      <c r="BY46" s="68"/>
    </row>
    <row r="47" spans="1:77" x14ac:dyDescent="0.25">
      <c r="A47" s="68"/>
      <c r="B47" s="22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335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5"/>
      <c r="BA47" s="335"/>
      <c r="BB47" s="335"/>
      <c r="BC47" s="335"/>
      <c r="BD47" s="335"/>
      <c r="BE47" s="335"/>
      <c r="BF47" s="335"/>
      <c r="BG47" s="335"/>
      <c r="BH47" s="335"/>
      <c r="BI47" s="335"/>
      <c r="BJ47" s="335"/>
      <c r="BK47" s="335"/>
      <c r="BL47" s="335"/>
      <c r="BM47" s="335"/>
      <c r="BN47" s="335"/>
      <c r="BO47" s="335"/>
      <c r="BP47" s="335"/>
      <c r="BQ47" s="335"/>
      <c r="BR47" s="335"/>
      <c r="BS47" s="335"/>
      <c r="BT47" s="68"/>
      <c r="BU47" s="68"/>
      <c r="BV47" s="68"/>
      <c r="BW47" s="68"/>
      <c r="BX47" s="68"/>
      <c r="BY47" s="68"/>
    </row>
    <row r="48" spans="1:77" x14ac:dyDescent="0.25">
      <c r="A48" s="68"/>
      <c r="B48" s="22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5"/>
      <c r="AS48" s="335"/>
      <c r="AT48" s="335"/>
      <c r="AU48" s="335"/>
      <c r="AV48" s="335"/>
      <c r="AW48" s="335"/>
      <c r="AX48" s="335"/>
      <c r="AY48" s="335"/>
      <c r="AZ48" s="335"/>
      <c r="BA48" s="335"/>
      <c r="BB48" s="335"/>
      <c r="BC48" s="335"/>
      <c r="BD48" s="335"/>
      <c r="BE48" s="335"/>
      <c r="BF48" s="335"/>
      <c r="BG48" s="335"/>
      <c r="BH48" s="335"/>
      <c r="BI48" s="335"/>
      <c r="BJ48" s="335"/>
      <c r="BK48" s="335"/>
      <c r="BL48" s="335"/>
      <c r="BM48" s="335"/>
      <c r="BN48" s="335"/>
      <c r="BO48" s="335"/>
      <c r="BP48" s="335"/>
      <c r="BQ48" s="335"/>
      <c r="BR48" s="335"/>
      <c r="BS48" s="335"/>
      <c r="BT48" s="68"/>
      <c r="BU48" s="68"/>
      <c r="BV48" s="68"/>
      <c r="BW48" s="68"/>
      <c r="BX48" s="68"/>
      <c r="BY48" s="68"/>
    </row>
    <row r="49" spans="1:77" x14ac:dyDescent="0.25">
      <c r="A49" s="68"/>
      <c r="B49" s="22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335"/>
      <c r="AH49" s="335"/>
      <c r="AI49" s="335"/>
      <c r="AJ49" s="335"/>
      <c r="AK49" s="335"/>
      <c r="AL49" s="335"/>
      <c r="AM49" s="335"/>
      <c r="AN49" s="335"/>
      <c r="AO49" s="335"/>
      <c r="AP49" s="335"/>
      <c r="AQ49" s="335"/>
      <c r="AR49" s="335"/>
      <c r="AS49" s="335"/>
      <c r="AT49" s="335"/>
      <c r="AU49" s="335"/>
      <c r="AV49" s="335"/>
      <c r="AW49" s="335"/>
      <c r="AX49" s="335"/>
      <c r="AY49" s="335"/>
      <c r="AZ49" s="335"/>
      <c r="BA49" s="335"/>
      <c r="BB49" s="335"/>
      <c r="BC49" s="335"/>
      <c r="BD49" s="335"/>
      <c r="BE49" s="335"/>
      <c r="BF49" s="335"/>
      <c r="BG49" s="335"/>
      <c r="BH49" s="335"/>
      <c r="BI49" s="335"/>
      <c r="BJ49" s="335"/>
      <c r="BK49" s="335"/>
      <c r="BL49" s="335"/>
      <c r="BM49" s="335"/>
      <c r="BN49" s="335"/>
      <c r="BO49" s="335"/>
      <c r="BP49" s="335"/>
      <c r="BQ49" s="335"/>
      <c r="BR49" s="335"/>
      <c r="BS49" s="335"/>
      <c r="BT49" s="68"/>
      <c r="BU49" s="68"/>
      <c r="BV49" s="68"/>
      <c r="BW49" s="68"/>
      <c r="BX49" s="68"/>
      <c r="BY49" s="68"/>
    </row>
    <row r="50" spans="1:77" ht="15.75" thickBot="1" x14ac:dyDescent="0.3">
      <c r="A50" s="68"/>
      <c r="B50" s="22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  <c r="BC50" s="335"/>
      <c r="BD50" s="335"/>
      <c r="BE50" s="335"/>
      <c r="BF50" s="335"/>
      <c r="BG50" s="335"/>
      <c r="BH50" s="335"/>
      <c r="BI50" s="335"/>
      <c r="BJ50" s="335"/>
      <c r="BK50" s="335"/>
      <c r="BL50" s="335"/>
      <c r="BM50" s="335"/>
      <c r="BN50" s="335"/>
      <c r="BO50" s="335"/>
      <c r="BP50" s="335"/>
      <c r="BQ50" s="335"/>
      <c r="BR50" s="335"/>
      <c r="BS50" s="335"/>
      <c r="BT50" s="68"/>
      <c r="BU50" s="68"/>
      <c r="BV50" s="68"/>
      <c r="BW50" s="68"/>
      <c r="BX50" s="68"/>
      <c r="BY50" s="68"/>
    </row>
    <row r="51" spans="1:77" x14ac:dyDescent="0.25">
      <c r="A51" s="401" t="s">
        <v>183</v>
      </c>
      <c r="B51" s="22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5"/>
      <c r="BF51" s="335"/>
      <c r="BG51" s="335"/>
      <c r="BH51" s="335"/>
      <c r="BI51" s="335"/>
      <c r="BJ51" s="335"/>
      <c r="BK51" s="335"/>
      <c r="BL51" s="335"/>
      <c r="BM51" s="335"/>
      <c r="BN51" s="335"/>
      <c r="BO51" s="335"/>
      <c r="BP51" s="335"/>
      <c r="BQ51" s="335"/>
      <c r="BR51" s="335"/>
      <c r="BS51" s="335"/>
      <c r="BT51" s="68"/>
      <c r="BU51" s="68"/>
      <c r="BV51" s="68"/>
      <c r="BW51" s="68"/>
      <c r="BX51" s="68"/>
      <c r="BY51" s="68"/>
    </row>
    <row r="52" spans="1:77" ht="15.75" thickBot="1" x14ac:dyDescent="0.3">
      <c r="A52" s="402" t="s">
        <v>184</v>
      </c>
      <c r="B52" s="22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  <c r="BC52" s="335"/>
      <c r="BD52" s="335"/>
      <c r="BE52" s="335"/>
      <c r="BF52" s="335"/>
      <c r="BG52" s="335"/>
      <c r="BH52" s="335"/>
      <c r="BI52" s="335"/>
      <c r="BJ52" s="335"/>
      <c r="BK52" s="335"/>
      <c r="BL52" s="335"/>
      <c r="BM52" s="335"/>
      <c r="BN52" s="335"/>
      <c r="BO52" s="335"/>
      <c r="BP52" s="335"/>
      <c r="BQ52" s="335"/>
      <c r="BR52" s="335"/>
      <c r="BS52" s="335"/>
      <c r="BT52" s="68"/>
      <c r="BU52" s="68"/>
      <c r="BV52" s="68"/>
      <c r="BW52" s="68"/>
      <c r="BX52" s="68"/>
      <c r="BY52" s="68"/>
    </row>
    <row r="53" spans="1:77" ht="15.75" thickBot="1" x14ac:dyDescent="0.3">
      <c r="A53" s="403">
        <v>1</v>
      </c>
      <c r="B53" s="227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335"/>
      <c r="BP53" s="335"/>
      <c r="BQ53" s="335"/>
      <c r="BR53" s="335"/>
      <c r="BS53" s="335"/>
      <c r="BT53" s="68"/>
      <c r="BU53" s="68"/>
      <c r="BV53" s="68"/>
      <c r="BW53" s="68"/>
      <c r="BX53" s="68"/>
      <c r="BY53" s="68"/>
    </row>
    <row r="54" spans="1:77" x14ac:dyDescent="0.25">
      <c r="A54" s="68"/>
      <c r="B54" s="22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227"/>
      <c r="Z54" s="227"/>
      <c r="AA54" s="227"/>
      <c r="AB54" s="227"/>
      <c r="AC54" s="227"/>
      <c r="AD54" s="227"/>
      <c r="AE54" s="227"/>
      <c r="AF54" s="227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  <c r="BC54" s="335"/>
      <c r="BD54" s="335"/>
      <c r="BE54" s="335"/>
      <c r="BF54" s="335"/>
      <c r="BG54" s="335"/>
      <c r="BH54" s="335"/>
      <c r="BI54" s="335"/>
      <c r="BJ54" s="335"/>
      <c r="BK54" s="335"/>
      <c r="BL54" s="335"/>
      <c r="BM54" s="335"/>
      <c r="BN54" s="335"/>
      <c r="BO54" s="335"/>
      <c r="BP54" s="335"/>
      <c r="BQ54" s="335"/>
      <c r="BR54" s="335"/>
      <c r="BS54" s="335"/>
      <c r="BT54" s="68"/>
      <c r="BU54" s="68"/>
      <c r="BV54" s="68"/>
      <c r="BW54" s="68"/>
      <c r="BX54" s="68"/>
      <c r="BY54" s="68"/>
    </row>
    <row r="55" spans="1:77" x14ac:dyDescent="0.25">
      <c r="A55" s="68"/>
      <c r="B55" s="22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227"/>
      <c r="Z55" s="227"/>
      <c r="AA55" s="227"/>
      <c r="AB55" s="227"/>
      <c r="AC55" s="227"/>
      <c r="AD55" s="227"/>
      <c r="AE55" s="227"/>
      <c r="AF55" s="227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68"/>
      <c r="BU55" s="68"/>
      <c r="BV55" s="68"/>
      <c r="BW55" s="68"/>
      <c r="BX55" s="68"/>
      <c r="BY55" s="68"/>
    </row>
    <row r="56" spans="1:77" x14ac:dyDescent="0.25">
      <c r="A56" s="68"/>
      <c r="B56" s="22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5"/>
      <c r="AR56" s="335"/>
      <c r="AS56" s="335"/>
      <c r="AT56" s="335"/>
      <c r="AU56" s="335"/>
      <c r="AV56" s="335"/>
      <c r="AW56" s="335"/>
      <c r="AX56" s="335"/>
      <c r="AY56" s="335"/>
      <c r="AZ56" s="335"/>
      <c r="BA56" s="335"/>
      <c r="BB56" s="335"/>
      <c r="BC56" s="335"/>
      <c r="BD56" s="335"/>
      <c r="BE56" s="335"/>
      <c r="BF56" s="335"/>
      <c r="BG56" s="335"/>
      <c r="BH56" s="335"/>
      <c r="BI56" s="335"/>
      <c r="BJ56" s="335"/>
      <c r="BK56" s="335"/>
      <c r="BL56" s="335"/>
      <c r="BM56" s="335"/>
      <c r="BN56" s="335"/>
      <c r="BO56" s="335"/>
      <c r="BP56" s="335"/>
      <c r="BQ56" s="335"/>
      <c r="BR56" s="335"/>
      <c r="BS56" s="335"/>
      <c r="BT56" s="68"/>
      <c r="BU56" s="68"/>
      <c r="BV56" s="68"/>
      <c r="BW56" s="68"/>
      <c r="BX56" s="68"/>
      <c r="BY56" s="68"/>
    </row>
    <row r="57" spans="1:77" x14ac:dyDescent="0.25">
      <c r="A57" s="68"/>
      <c r="B57" s="227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5"/>
      <c r="AV57" s="335"/>
      <c r="AW57" s="335"/>
      <c r="AX57" s="335"/>
      <c r="AY57" s="335"/>
      <c r="AZ57" s="335"/>
      <c r="BA57" s="335"/>
      <c r="BB57" s="335"/>
      <c r="BC57" s="335"/>
      <c r="BD57" s="335"/>
      <c r="BE57" s="335"/>
      <c r="BF57" s="335"/>
      <c r="BG57" s="335"/>
      <c r="BH57" s="335"/>
      <c r="BI57" s="335"/>
      <c r="BJ57" s="335"/>
      <c r="BK57" s="335"/>
      <c r="BL57" s="335"/>
      <c r="BM57" s="335"/>
      <c r="BN57" s="335"/>
      <c r="BO57" s="335"/>
      <c r="BP57" s="335"/>
      <c r="BQ57" s="335"/>
      <c r="BR57" s="335"/>
      <c r="BS57" s="335"/>
      <c r="BT57" s="68"/>
      <c r="BU57" s="68"/>
      <c r="BV57" s="68"/>
      <c r="BW57" s="68"/>
      <c r="BX57" s="68"/>
      <c r="BY57" s="68"/>
    </row>
    <row r="58" spans="1:77" x14ac:dyDescent="0.25">
      <c r="A58" s="68"/>
      <c r="B58" s="227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335"/>
      <c r="BF58" s="335"/>
      <c r="BG58" s="335"/>
      <c r="BH58" s="335"/>
      <c r="BI58" s="335"/>
      <c r="BJ58" s="335"/>
      <c r="BK58" s="335"/>
      <c r="BL58" s="335"/>
      <c r="BM58" s="335"/>
      <c r="BN58" s="335"/>
      <c r="BO58" s="335"/>
      <c r="BP58" s="335"/>
      <c r="BQ58" s="335"/>
      <c r="BR58" s="335"/>
      <c r="BS58" s="335"/>
      <c r="BT58" s="68"/>
      <c r="BU58" s="68"/>
      <c r="BV58" s="68"/>
      <c r="BW58" s="68"/>
      <c r="BX58" s="68"/>
      <c r="BY58" s="68"/>
    </row>
    <row r="59" spans="1:77" x14ac:dyDescent="0.25">
      <c r="A59" s="68"/>
      <c r="B59" s="22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335"/>
      <c r="AG59" s="335"/>
      <c r="AH59" s="335"/>
      <c r="AI59" s="335"/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5"/>
      <c r="AZ59" s="335"/>
      <c r="BA59" s="335"/>
      <c r="BB59" s="335"/>
      <c r="BC59" s="335"/>
      <c r="BD59" s="335"/>
      <c r="BE59" s="335"/>
      <c r="BF59" s="335"/>
      <c r="BG59" s="335"/>
      <c r="BH59" s="335"/>
      <c r="BI59" s="335"/>
      <c r="BJ59" s="335"/>
      <c r="BK59" s="335"/>
      <c r="BL59" s="335"/>
      <c r="BM59" s="335"/>
      <c r="BN59" s="335"/>
      <c r="BO59" s="335"/>
      <c r="BP59" s="335"/>
      <c r="BQ59" s="335"/>
      <c r="BR59" s="335"/>
      <c r="BS59" s="335"/>
      <c r="BT59" s="68"/>
      <c r="BU59" s="68"/>
      <c r="BV59" s="68"/>
      <c r="BW59" s="68"/>
      <c r="BX59" s="68"/>
      <c r="BY59" s="68"/>
    </row>
    <row r="60" spans="1:77" x14ac:dyDescent="0.25">
      <c r="A60" s="68"/>
      <c r="B60" s="227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335"/>
      <c r="AG60" s="335"/>
      <c r="AH60" s="335"/>
      <c r="AI60" s="335"/>
      <c r="AJ60" s="335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5"/>
      <c r="AV60" s="335"/>
      <c r="AW60" s="335"/>
      <c r="AX60" s="335"/>
      <c r="AY60" s="335"/>
      <c r="AZ60" s="335"/>
      <c r="BA60" s="335"/>
      <c r="BB60" s="335"/>
      <c r="BC60" s="335"/>
      <c r="BD60" s="335"/>
      <c r="BE60" s="335"/>
      <c r="BF60" s="335"/>
      <c r="BG60" s="335"/>
      <c r="BH60" s="335"/>
      <c r="BI60" s="335"/>
      <c r="BJ60" s="335"/>
      <c r="BK60" s="335"/>
      <c r="BL60" s="335"/>
      <c r="BM60" s="335"/>
      <c r="BN60" s="335"/>
      <c r="BO60" s="335"/>
      <c r="BP60" s="335"/>
      <c r="BQ60" s="335"/>
      <c r="BR60" s="335"/>
      <c r="BS60" s="335"/>
      <c r="BT60" s="68"/>
      <c r="BU60" s="68"/>
      <c r="BV60" s="68"/>
      <c r="BW60" s="68"/>
      <c r="BX60" s="68"/>
      <c r="BY60" s="68"/>
    </row>
    <row r="61" spans="1:77" x14ac:dyDescent="0.25">
      <c r="A61" s="68"/>
      <c r="B61" s="22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5"/>
      <c r="AT61" s="335"/>
      <c r="AU61" s="335"/>
      <c r="AV61" s="335"/>
      <c r="AW61" s="335"/>
      <c r="AX61" s="335"/>
      <c r="AY61" s="335"/>
      <c r="AZ61" s="335"/>
      <c r="BA61" s="335"/>
      <c r="BB61" s="335"/>
      <c r="BC61" s="335"/>
      <c r="BD61" s="335"/>
      <c r="BE61" s="335"/>
      <c r="BF61" s="335"/>
      <c r="BG61" s="335"/>
      <c r="BH61" s="335"/>
      <c r="BI61" s="335"/>
      <c r="BJ61" s="335"/>
      <c r="BK61" s="335"/>
      <c r="BL61" s="335"/>
      <c r="BM61" s="335"/>
      <c r="BN61" s="335"/>
      <c r="BO61" s="335"/>
      <c r="BP61" s="335"/>
      <c r="BQ61" s="335"/>
      <c r="BR61" s="335"/>
      <c r="BS61" s="335"/>
      <c r="BT61" s="68"/>
      <c r="BU61" s="68"/>
      <c r="BV61" s="68"/>
      <c r="BW61" s="68"/>
      <c r="BX61" s="68"/>
      <c r="BY61" s="68"/>
    </row>
    <row r="62" spans="1:77" x14ac:dyDescent="0.25">
      <c r="A62" s="68"/>
      <c r="B62" s="227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335"/>
      <c r="AG62" s="335"/>
      <c r="AH62" s="335"/>
      <c r="AI62" s="335"/>
      <c r="AJ62" s="335"/>
      <c r="AK62" s="335"/>
      <c r="AL62" s="335"/>
      <c r="AM62" s="335"/>
      <c r="AN62" s="335"/>
      <c r="AO62" s="335"/>
      <c r="AP62" s="335"/>
      <c r="AQ62" s="335"/>
      <c r="AR62" s="335"/>
      <c r="AS62" s="335"/>
      <c r="AT62" s="335"/>
      <c r="AU62" s="335"/>
      <c r="AV62" s="335"/>
      <c r="AW62" s="335"/>
      <c r="AX62" s="335"/>
      <c r="AY62" s="335"/>
      <c r="AZ62" s="335"/>
      <c r="BA62" s="335"/>
      <c r="BB62" s="335"/>
      <c r="BC62" s="335"/>
      <c r="BD62" s="335"/>
      <c r="BE62" s="335"/>
      <c r="BF62" s="335"/>
      <c r="BG62" s="335"/>
      <c r="BH62" s="335"/>
      <c r="BI62" s="335"/>
      <c r="BJ62" s="335"/>
      <c r="BK62" s="335"/>
      <c r="BL62" s="335"/>
      <c r="BM62" s="335"/>
      <c r="BN62" s="335"/>
      <c r="BO62" s="335"/>
      <c r="BP62" s="335"/>
      <c r="BQ62" s="335"/>
      <c r="BR62" s="335"/>
      <c r="BS62" s="335"/>
      <c r="BT62" s="68"/>
      <c r="BU62" s="68"/>
      <c r="BV62" s="68"/>
      <c r="BW62" s="68"/>
      <c r="BX62" s="68"/>
      <c r="BY62" s="68"/>
    </row>
    <row r="63" spans="1:77" x14ac:dyDescent="0.25">
      <c r="A63" s="68"/>
      <c r="B63" s="227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335"/>
      <c r="AW63" s="335"/>
      <c r="AX63" s="335"/>
      <c r="AY63" s="335"/>
      <c r="AZ63" s="335"/>
      <c r="BA63" s="335"/>
      <c r="BB63" s="335"/>
      <c r="BC63" s="335"/>
      <c r="BD63" s="335"/>
      <c r="BE63" s="335"/>
      <c r="BF63" s="335"/>
      <c r="BG63" s="335"/>
      <c r="BH63" s="335"/>
      <c r="BI63" s="335"/>
      <c r="BJ63" s="335"/>
      <c r="BK63" s="335"/>
      <c r="BL63" s="335"/>
      <c r="BM63" s="335"/>
      <c r="BN63" s="335"/>
      <c r="BO63" s="335"/>
      <c r="BP63" s="335"/>
      <c r="BQ63" s="335"/>
      <c r="BR63" s="335"/>
      <c r="BS63" s="335"/>
      <c r="BT63" s="68"/>
      <c r="BU63" s="68"/>
      <c r="BV63" s="68"/>
      <c r="BW63" s="68"/>
      <c r="BX63" s="68"/>
      <c r="BY63" s="68"/>
    </row>
    <row r="64" spans="1:77" x14ac:dyDescent="0.25">
      <c r="A64" s="68"/>
      <c r="B64" s="227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5"/>
      <c r="AW64" s="335"/>
      <c r="AX64" s="335"/>
      <c r="AY64" s="335"/>
      <c r="AZ64" s="335"/>
      <c r="BA64" s="335"/>
      <c r="BB64" s="335"/>
      <c r="BC64" s="335"/>
      <c r="BD64" s="335"/>
      <c r="BE64" s="335"/>
      <c r="BF64" s="335"/>
      <c r="BG64" s="335"/>
      <c r="BH64" s="335"/>
      <c r="BI64" s="335"/>
      <c r="BJ64" s="335"/>
      <c r="BK64" s="335"/>
      <c r="BL64" s="335"/>
      <c r="BM64" s="335"/>
      <c r="BN64" s="335"/>
      <c r="BO64" s="335"/>
      <c r="BP64" s="335"/>
      <c r="BQ64" s="335"/>
      <c r="BR64" s="335"/>
      <c r="BS64" s="335"/>
      <c r="BT64" s="68"/>
      <c r="BU64" s="68"/>
      <c r="BV64" s="68"/>
      <c r="BW64" s="68"/>
      <c r="BX64" s="68"/>
      <c r="BY64" s="68"/>
    </row>
    <row r="65" spans="1:77" x14ac:dyDescent="0.25">
      <c r="A65" s="68"/>
      <c r="B65" s="227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35"/>
      <c r="AY65" s="335"/>
      <c r="AZ65" s="335"/>
      <c r="BA65" s="335"/>
      <c r="BB65" s="335"/>
      <c r="BC65" s="335"/>
      <c r="BD65" s="335"/>
      <c r="BE65" s="335"/>
      <c r="BF65" s="335"/>
      <c r="BG65" s="335"/>
      <c r="BH65" s="335"/>
      <c r="BI65" s="335"/>
      <c r="BJ65" s="335"/>
      <c r="BK65" s="335"/>
      <c r="BL65" s="335"/>
      <c r="BM65" s="335"/>
      <c r="BN65" s="335"/>
      <c r="BO65" s="335"/>
      <c r="BP65" s="335"/>
      <c r="BQ65" s="335"/>
      <c r="BR65" s="335"/>
      <c r="BS65" s="335"/>
      <c r="BT65" s="68"/>
      <c r="BU65" s="68"/>
      <c r="BV65" s="68"/>
      <c r="BW65" s="68"/>
      <c r="BX65" s="68"/>
      <c r="BY65" s="68"/>
    </row>
    <row r="66" spans="1:77" x14ac:dyDescent="0.25">
      <c r="A66" s="68"/>
      <c r="B66" s="227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5"/>
      <c r="AZ66" s="335"/>
      <c r="BA66" s="335"/>
      <c r="BB66" s="335"/>
      <c r="BC66" s="335"/>
      <c r="BD66" s="335"/>
      <c r="BE66" s="335"/>
      <c r="BF66" s="335"/>
      <c r="BG66" s="335"/>
      <c r="BH66" s="335"/>
      <c r="BI66" s="335"/>
      <c r="BJ66" s="335"/>
      <c r="BK66" s="335"/>
      <c r="BL66" s="335"/>
      <c r="BM66" s="335"/>
      <c r="BN66" s="335"/>
      <c r="BO66" s="335"/>
      <c r="BP66" s="335"/>
      <c r="BQ66" s="335"/>
      <c r="BR66" s="335"/>
      <c r="BS66" s="335"/>
      <c r="BT66" s="68"/>
      <c r="BU66" s="68"/>
      <c r="BV66" s="68"/>
      <c r="BW66" s="68"/>
      <c r="BX66" s="68"/>
      <c r="BY66" s="68"/>
    </row>
    <row r="67" spans="1:77" x14ac:dyDescent="0.25">
      <c r="A67" s="68"/>
      <c r="B67" s="227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5"/>
      <c r="AZ67" s="335"/>
      <c r="BA67" s="335"/>
      <c r="BB67" s="335"/>
      <c r="BC67" s="335"/>
      <c r="BD67" s="335"/>
      <c r="BE67" s="335"/>
      <c r="BF67" s="335"/>
      <c r="BG67" s="335"/>
      <c r="BH67" s="335"/>
      <c r="BI67" s="335"/>
      <c r="BJ67" s="335"/>
      <c r="BK67" s="335"/>
      <c r="BL67" s="335"/>
      <c r="BM67" s="335"/>
      <c r="BN67" s="335"/>
      <c r="BO67" s="335"/>
      <c r="BP67" s="335"/>
      <c r="BQ67" s="335"/>
      <c r="BR67" s="335"/>
      <c r="BS67" s="335"/>
      <c r="BT67" s="68"/>
      <c r="BU67" s="68"/>
      <c r="BV67" s="68"/>
      <c r="BW67" s="68"/>
      <c r="BX67" s="68"/>
      <c r="BY67" s="68"/>
    </row>
    <row r="68" spans="1:77" x14ac:dyDescent="0.25">
      <c r="A68" s="68"/>
      <c r="B68" s="227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5"/>
      <c r="AZ68" s="335"/>
      <c r="BA68" s="335"/>
      <c r="BB68" s="335"/>
      <c r="BC68" s="335"/>
      <c r="BD68" s="335"/>
      <c r="BE68" s="335"/>
      <c r="BF68" s="335"/>
      <c r="BG68" s="335"/>
      <c r="BH68" s="335"/>
      <c r="BI68" s="335"/>
      <c r="BJ68" s="335"/>
      <c r="BK68" s="335"/>
      <c r="BL68" s="335"/>
      <c r="BM68" s="335"/>
      <c r="BN68" s="335"/>
      <c r="BO68" s="335"/>
      <c r="BP68" s="335"/>
      <c r="BQ68" s="335"/>
      <c r="BR68" s="335"/>
      <c r="BS68" s="335"/>
      <c r="BT68" s="68"/>
      <c r="BU68" s="68"/>
      <c r="BV68" s="68"/>
      <c r="BW68" s="68"/>
      <c r="BX68" s="68"/>
      <c r="BY68" s="68"/>
    </row>
    <row r="69" spans="1:77" x14ac:dyDescent="0.25">
      <c r="A69" s="68"/>
      <c r="B69" s="227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335"/>
      <c r="AG69" s="335"/>
      <c r="AH69" s="335"/>
      <c r="AI69" s="335"/>
      <c r="AJ69" s="335"/>
      <c r="AK69" s="335"/>
      <c r="AL69" s="335"/>
      <c r="AM69" s="335"/>
      <c r="AN69" s="335"/>
      <c r="AO69" s="335"/>
      <c r="AP69" s="335"/>
      <c r="AQ69" s="335"/>
      <c r="AR69" s="335"/>
      <c r="AS69" s="335"/>
      <c r="AT69" s="335"/>
      <c r="AU69" s="335"/>
      <c r="AV69" s="335"/>
      <c r="AW69" s="335"/>
      <c r="AX69" s="335"/>
      <c r="AY69" s="335"/>
      <c r="AZ69" s="335"/>
      <c r="BA69" s="335"/>
      <c r="BB69" s="335"/>
      <c r="BC69" s="335"/>
      <c r="BD69" s="335"/>
      <c r="BE69" s="335"/>
      <c r="BF69" s="335"/>
      <c r="BG69" s="335"/>
      <c r="BH69" s="335"/>
      <c r="BI69" s="335"/>
      <c r="BJ69" s="335"/>
      <c r="BK69" s="335"/>
      <c r="BL69" s="335"/>
      <c r="BM69" s="335"/>
      <c r="BN69" s="335"/>
      <c r="BO69" s="335"/>
      <c r="BP69" s="335"/>
      <c r="BQ69" s="335"/>
      <c r="BR69" s="335"/>
      <c r="BS69" s="335"/>
      <c r="BT69" s="68"/>
      <c r="BU69" s="68"/>
      <c r="BV69" s="68"/>
      <c r="BW69" s="68"/>
      <c r="BX69" s="68"/>
      <c r="BY69" s="68"/>
    </row>
    <row r="70" spans="1:77" x14ac:dyDescent="0.25">
      <c r="A70" s="68"/>
      <c r="B70" s="227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5"/>
      <c r="AZ70" s="335"/>
      <c r="BA70" s="335"/>
      <c r="BB70" s="335"/>
      <c r="BC70" s="335"/>
      <c r="BD70" s="335"/>
      <c r="BE70" s="335"/>
      <c r="BF70" s="335"/>
      <c r="BG70" s="335"/>
      <c r="BH70" s="335"/>
      <c r="BI70" s="335"/>
      <c r="BJ70" s="335"/>
      <c r="BK70" s="335"/>
      <c r="BL70" s="335"/>
      <c r="BM70" s="335"/>
      <c r="BN70" s="335"/>
      <c r="BO70" s="335"/>
      <c r="BP70" s="335"/>
      <c r="BQ70" s="335"/>
      <c r="BR70" s="335"/>
      <c r="BS70" s="335"/>
      <c r="BT70" s="68"/>
      <c r="BU70" s="68"/>
      <c r="BV70" s="68"/>
      <c r="BW70" s="68"/>
      <c r="BX70" s="68"/>
      <c r="BY70" s="68"/>
    </row>
    <row r="71" spans="1:77" x14ac:dyDescent="0.25">
      <c r="A71" s="68"/>
      <c r="B71" s="227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/>
      <c r="AZ71" s="335"/>
      <c r="BA71" s="335"/>
      <c r="BB71" s="335"/>
      <c r="BC71" s="335"/>
      <c r="BD71" s="335"/>
      <c r="BE71" s="335"/>
      <c r="BF71" s="335"/>
      <c r="BG71" s="335"/>
      <c r="BH71" s="335"/>
      <c r="BI71" s="335"/>
      <c r="BJ71" s="335"/>
      <c r="BK71" s="335"/>
      <c r="BL71" s="335"/>
      <c r="BM71" s="335"/>
      <c r="BN71" s="335"/>
      <c r="BO71" s="335"/>
      <c r="BP71" s="335"/>
      <c r="BQ71" s="335"/>
      <c r="BR71" s="335"/>
      <c r="BS71" s="335"/>
      <c r="BT71" s="68"/>
      <c r="BU71" s="68"/>
      <c r="BV71" s="68"/>
      <c r="BW71" s="68"/>
      <c r="BX71" s="68"/>
      <c r="BY71" s="68"/>
    </row>
    <row r="72" spans="1:77" x14ac:dyDescent="0.25">
      <c r="A72" s="68"/>
      <c r="B72" s="227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335"/>
      <c r="AG72" s="335"/>
      <c r="AH72" s="335"/>
      <c r="AI72" s="335"/>
      <c r="AJ72" s="335"/>
      <c r="AK72" s="335"/>
      <c r="AL72" s="335"/>
      <c r="AM72" s="335"/>
      <c r="AN72" s="335"/>
      <c r="AO72" s="335"/>
      <c r="AP72" s="335"/>
      <c r="AQ72" s="335"/>
      <c r="AR72" s="335"/>
      <c r="AS72" s="335"/>
      <c r="AT72" s="335"/>
      <c r="AU72" s="335"/>
      <c r="AV72" s="335"/>
      <c r="AW72" s="335"/>
      <c r="AX72" s="335"/>
      <c r="AY72" s="335"/>
      <c r="AZ72" s="335"/>
      <c r="BA72" s="335"/>
      <c r="BB72" s="335"/>
      <c r="BC72" s="335"/>
      <c r="BD72" s="335"/>
      <c r="BE72" s="335"/>
      <c r="BF72" s="335"/>
      <c r="BG72" s="335"/>
      <c r="BH72" s="335"/>
      <c r="BI72" s="335"/>
      <c r="BJ72" s="335"/>
      <c r="BK72" s="335"/>
      <c r="BL72" s="335"/>
      <c r="BM72" s="335"/>
      <c r="BN72" s="335"/>
      <c r="BO72" s="335"/>
      <c r="BP72" s="335"/>
      <c r="BQ72" s="335"/>
      <c r="BR72" s="335"/>
      <c r="BS72" s="335"/>
      <c r="BT72" s="68"/>
      <c r="BU72" s="68"/>
      <c r="BV72" s="68"/>
      <c r="BW72" s="68"/>
      <c r="BX72" s="68"/>
      <c r="BY72" s="68"/>
    </row>
    <row r="73" spans="1:77" x14ac:dyDescent="0.25">
      <c r="A73" s="68"/>
      <c r="B73" s="227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335"/>
      <c r="AG73" s="335"/>
      <c r="AH73" s="335"/>
      <c r="AI73" s="335"/>
      <c r="AJ73" s="335"/>
      <c r="AK73" s="335"/>
      <c r="AL73" s="335"/>
      <c r="AM73" s="335"/>
      <c r="AN73" s="335"/>
      <c r="AO73" s="335"/>
      <c r="AP73" s="335"/>
      <c r="AQ73" s="335"/>
      <c r="AR73" s="335"/>
      <c r="AS73" s="335"/>
      <c r="AT73" s="335"/>
      <c r="AU73" s="335"/>
      <c r="AV73" s="335"/>
      <c r="AW73" s="335"/>
      <c r="AX73" s="335"/>
      <c r="AY73" s="335"/>
      <c r="AZ73" s="335"/>
      <c r="BA73" s="335"/>
      <c r="BB73" s="335"/>
      <c r="BC73" s="335"/>
      <c r="BD73" s="335"/>
      <c r="BE73" s="335"/>
      <c r="BF73" s="335"/>
      <c r="BG73" s="335"/>
      <c r="BH73" s="335"/>
      <c r="BI73" s="335"/>
      <c r="BJ73" s="335"/>
      <c r="BK73" s="335"/>
      <c r="BL73" s="335"/>
      <c r="BM73" s="335"/>
      <c r="BN73" s="335"/>
      <c r="BO73" s="335"/>
      <c r="BP73" s="335"/>
      <c r="BQ73" s="335"/>
      <c r="BR73" s="335"/>
      <c r="BS73" s="335"/>
      <c r="BT73" s="68"/>
      <c r="BU73" s="68"/>
      <c r="BV73" s="68"/>
      <c r="BW73" s="68"/>
      <c r="BX73" s="68"/>
      <c r="BY73" s="68"/>
    </row>
    <row r="74" spans="1:77" x14ac:dyDescent="0.25">
      <c r="A74" s="68"/>
      <c r="B74" s="227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335"/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5"/>
      <c r="AS74" s="335"/>
      <c r="AT74" s="335"/>
      <c r="AU74" s="335"/>
      <c r="AV74" s="335"/>
      <c r="AW74" s="335"/>
      <c r="AX74" s="335"/>
      <c r="AY74" s="335"/>
      <c r="AZ74" s="335"/>
      <c r="BA74" s="335"/>
      <c r="BB74" s="335"/>
      <c r="BC74" s="335"/>
      <c r="BD74" s="335"/>
      <c r="BE74" s="335"/>
      <c r="BF74" s="335"/>
      <c r="BG74" s="335"/>
      <c r="BH74" s="335"/>
      <c r="BI74" s="335"/>
      <c r="BJ74" s="335"/>
      <c r="BK74" s="335"/>
      <c r="BL74" s="335"/>
      <c r="BM74" s="335"/>
      <c r="BN74" s="335"/>
      <c r="BO74" s="335"/>
      <c r="BP74" s="335"/>
      <c r="BQ74" s="335"/>
      <c r="BR74" s="335"/>
      <c r="BS74" s="335"/>
      <c r="BT74" s="68"/>
      <c r="BU74" s="68"/>
      <c r="BV74" s="68"/>
      <c r="BW74" s="68"/>
      <c r="BX74" s="68"/>
      <c r="BY74" s="68"/>
    </row>
    <row r="75" spans="1:77" x14ac:dyDescent="0.25">
      <c r="A75" s="68"/>
      <c r="B75" s="227"/>
      <c r="C75" s="404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335"/>
      <c r="AG75" s="335"/>
      <c r="AH75" s="335"/>
      <c r="AI75" s="335"/>
      <c r="AJ75" s="335"/>
      <c r="AK75" s="335"/>
      <c r="AL75" s="335"/>
      <c r="AM75" s="335"/>
      <c r="AN75" s="335"/>
      <c r="AO75" s="335"/>
      <c r="AP75" s="335"/>
      <c r="AQ75" s="335"/>
      <c r="AR75" s="335"/>
      <c r="AS75" s="335"/>
      <c r="AT75" s="335"/>
      <c r="AU75" s="335"/>
      <c r="AV75" s="335"/>
      <c r="AW75" s="335"/>
      <c r="AX75" s="335"/>
      <c r="AY75" s="335"/>
      <c r="AZ75" s="335"/>
      <c r="BA75" s="335"/>
      <c r="BB75" s="335"/>
      <c r="BC75" s="335"/>
      <c r="BD75" s="335"/>
      <c r="BE75" s="335"/>
      <c r="BF75" s="335"/>
      <c r="BG75" s="335"/>
      <c r="BH75" s="335"/>
      <c r="BI75" s="335"/>
      <c r="BJ75" s="335"/>
      <c r="BK75" s="335"/>
      <c r="BL75" s="335"/>
      <c r="BM75" s="335"/>
      <c r="BN75" s="335"/>
      <c r="BO75" s="335"/>
      <c r="BP75" s="335"/>
      <c r="BQ75" s="335"/>
      <c r="BR75" s="335"/>
      <c r="BS75" s="335"/>
      <c r="BT75" s="68"/>
      <c r="BU75" s="68"/>
      <c r="BV75" s="68"/>
      <c r="BW75" s="68"/>
      <c r="BX75" s="68"/>
      <c r="BY75" s="68"/>
    </row>
    <row r="76" spans="1:77" x14ac:dyDescent="0.25">
      <c r="A76" s="68"/>
      <c r="B76" s="227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335"/>
      <c r="AG76" s="335"/>
      <c r="AH76" s="335"/>
      <c r="AI76" s="335"/>
      <c r="AJ76" s="335"/>
      <c r="AK76" s="335"/>
      <c r="AL76" s="335"/>
      <c r="AM76" s="335"/>
      <c r="AN76" s="335"/>
      <c r="AO76" s="335"/>
      <c r="AP76" s="335"/>
      <c r="AQ76" s="335"/>
      <c r="AR76" s="335"/>
      <c r="AS76" s="335"/>
      <c r="AT76" s="335"/>
      <c r="AU76" s="335"/>
      <c r="AV76" s="335"/>
      <c r="AW76" s="335"/>
      <c r="AX76" s="335"/>
      <c r="AY76" s="335"/>
      <c r="AZ76" s="335"/>
      <c r="BA76" s="335"/>
      <c r="BB76" s="335"/>
      <c r="BC76" s="335"/>
      <c r="BD76" s="335"/>
      <c r="BE76" s="335"/>
      <c r="BF76" s="335"/>
      <c r="BG76" s="335"/>
      <c r="BH76" s="335"/>
      <c r="BI76" s="335"/>
      <c r="BJ76" s="335"/>
      <c r="BK76" s="335"/>
      <c r="BL76" s="335"/>
      <c r="BM76" s="335"/>
      <c r="BN76" s="335"/>
      <c r="BO76" s="335"/>
      <c r="BP76" s="335"/>
      <c r="BQ76" s="335"/>
      <c r="BR76" s="335"/>
      <c r="BS76" s="335"/>
      <c r="BT76" s="68"/>
      <c r="BU76" s="68"/>
      <c r="BV76" s="68"/>
      <c r="BW76" s="68"/>
      <c r="BX76" s="68"/>
      <c r="BY76" s="68"/>
    </row>
    <row r="77" spans="1:77" x14ac:dyDescent="0.25">
      <c r="A77" s="68"/>
      <c r="B77" s="22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335"/>
      <c r="AG77" s="335"/>
      <c r="AH77" s="335"/>
      <c r="AI77" s="335"/>
      <c r="AJ77" s="335"/>
      <c r="AK77" s="335"/>
      <c r="AL77" s="335"/>
      <c r="AM77" s="335"/>
      <c r="AN77" s="335"/>
      <c r="AO77" s="335"/>
      <c r="AP77" s="335"/>
      <c r="AQ77" s="335"/>
      <c r="AR77" s="335"/>
      <c r="AS77" s="335"/>
      <c r="AT77" s="335"/>
      <c r="AU77" s="335"/>
      <c r="AV77" s="335"/>
      <c r="AW77" s="335"/>
      <c r="AX77" s="335"/>
      <c r="AY77" s="335"/>
      <c r="AZ77" s="335"/>
      <c r="BA77" s="335"/>
      <c r="BB77" s="335"/>
      <c r="BC77" s="335"/>
      <c r="BD77" s="335"/>
      <c r="BE77" s="335"/>
      <c r="BF77" s="335"/>
      <c r="BG77" s="335"/>
      <c r="BH77" s="335"/>
      <c r="BI77" s="335"/>
      <c r="BJ77" s="335"/>
      <c r="BK77" s="335"/>
      <c r="BL77" s="335"/>
      <c r="BM77" s="335"/>
      <c r="BN77" s="335"/>
      <c r="BO77" s="335"/>
      <c r="BP77" s="335"/>
      <c r="BQ77" s="335"/>
      <c r="BR77" s="335"/>
      <c r="BS77" s="335"/>
      <c r="BT77" s="68"/>
      <c r="BU77" s="68"/>
      <c r="BV77" s="68"/>
      <c r="BW77" s="68"/>
      <c r="BX77" s="68"/>
      <c r="BY77" s="68"/>
    </row>
    <row r="78" spans="1:77" x14ac:dyDescent="0.25">
      <c r="A78" s="68"/>
      <c r="B78" s="227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335"/>
      <c r="AG78" s="335"/>
      <c r="AH78" s="335"/>
      <c r="AI78" s="335"/>
      <c r="AJ78" s="335"/>
      <c r="AK78" s="335"/>
      <c r="AL78" s="335"/>
      <c r="AM78" s="335"/>
      <c r="AN78" s="335"/>
      <c r="AO78" s="335"/>
      <c r="AP78" s="335"/>
      <c r="AQ78" s="335"/>
      <c r="AR78" s="335"/>
      <c r="AS78" s="335"/>
      <c r="AT78" s="335"/>
      <c r="AU78" s="335"/>
      <c r="AV78" s="335"/>
      <c r="AW78" s="335"/>
      <c r="AX78" s="335"/>
      <c r="AY78" s="335"/>
      <c r="AZ78" s="335"/>
      <c r="BA78" s="335"/>
      <c r="BB78" s="335"/>
      <c r="BC78" s="335"/>
      <c r="BD78" s="335"/>
      <c r="BE78" s="335"/>
      <c r="BF78" s="335"/>
      <c r="BG78" s="335"/>
      <c r="BH78" s="335"/>
      <c r="BI78" s="335"/>
      <c r="BJ78" s="335"/>
      <c r="BK78" s="335"/>
      <c r="BL78" s="335"/>
      <c r="BM78" s="335"/>
      <c r="BN78" s="335"/>
      <c r="BO78" s="335"/>
      <c r="BP78" s="335"/>
      <c r="BQ78" s="335"/>
      <c r="BR78" s="335"/>
      <c r="BS78" s="335"/>
      <c r="BT78" s="68"/>
      <c r="BU78" s="68"/>
      <c r="BV78" s="68"/>
      <c r="BW78" s="68"/>
      <c r="BX78" s="68"/>
      <c r="BY78" s="68"/>
    </row>
    <row r="79" spans="1:77" x14ac:dyDescent="0.25">
      <c r="A79" s="68"/>
      <c r="B79" s="227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335"/>
      <c r="AG79" s="335"/>
      <c r="AH79" s="335"/>
      <c r="AI79" s="335"/>
      <c r="AJ79" s="335"/>
      <c r="AK79" s="335"/>
      <c r="AL79" s="335"/>
      <c r="AM79" s="335"/>
      <c r="AN79" s="335"/>
      <c r="AO79" s="335"/>
      <c r="AP79" s="335"/>
      <c r="AQ79" s="335"/>
      <c r="AR79" s="335"/>
      <c r="AS79" s="335"/>
      <c r="AT79" s="335"/>
      <c r="AU79" s="335"/>
      <c r="AV79" s="335"/>
      <c r="AW79" s="335"/>
      <c r="AX79" s="335"/>
      <c r="AY79" s="335"/>
      <c r="AZ79" s="335"/>
      <c r="BA79" s="335"/>
      <c r="BB79" s="335"/>
      <c r="BC79" s="335"/>
      <c r="BD79" s="335"/>
      <c r="BE79" s="335"/>
      <c r="BF79" s="335"/>
      <c r="BG79" s="335"/>
      <c r="BH79" s="335"/>
      <c r="BI79" s="335"/>
      <c r="BJ79" s="335"/>
      <c r="BK79" s="335"/>
      <c r="BL79" s="335"/>
      <c r="BM79" s="335"/>
      <c r="BN79" s="335"/>
      <c r="BO79" s="335"/>
      <c r="BP79" s="335"/>
      <c r="BQ79" s="335"/>
      <c r="BR79" s="335"/>
      <c r="BS79" s="335"/>
      <c r="BT79" s="68"/>
      <c r="BU79" s="68"/>
      <c r="BV79" s="68"/>
      <c r="BW79" s="68"/>
      <c r="BX79" s="68"/>
      <c r="BY79" s="68"/>
    </row>
    <row r="80" spans="1:77" x14ac:dyDescent="0.25">
      <c r="A80" s="68"/>
      <c r="B80" s="227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335"/>
      <c r="AG80" s="335"/>
      <c r="AH80" s="335"/>
      <c r="AI80" s="335"/>
      <c r="AJ80" s="335"/>
      <c r="AK80" s="335"/>
      <c r="AL80" s="335"/>
      <c r="AM80" s="335"/>
      <c r="AN80" s="335"/>
      <c r="AO80" s="335"/>
      <c r="AP80" s="335"/>
      <c r="AQ80" s="335"/>
      <c r="AR80" s="335"/>
      <c r="AS80" s="335"/>
      <c r="AT80" s="335"/>
      <c r="AU80" s="335"/>
      <c r="AV80" s="335"/>
      <c r="AW80" s="335"/>
      <c r="AX80" s="335"/>
      <c r="AY80" s="335"/>
      <c r="AZ80" s="335"/>
      <c r="BA80" s="335"/>
      <c r="BB80" s="335"/>
      <c r="BC80" s="335"/>
      <c r="BD80" s="335"/>
      <c r="BE80" s="335"/>
      <c r="BF80" s="335"/>
      <c r="BG80" s="335"/>
      <c r="BH80" s="335"/>
      <c r="BI80" s="335"/>
      <c r="BJ80" s="335"/>
      <c r="BK80" s="335"/>
      <c r="BL80" s="335"/>
      <c r="BM80" s="335"/>
      <c r="BN80" s="335"/>
      <c r="BO80" s="335"/>
      <c r="BP80" s="335"/>
      <c r="BQ80" s="335"/>
      <c r="BR80" s="335"/>
      <c r="BS80" s="335"/>
      <c r="BT80" s="68"/>
      <c r="BU80" s="68"/>
      <c r="BV80" s="68"/>
      <c r="BW80" s="68"/>
      <c r="BX80" s="68"/>
      <c r="BY80" s="68"/>
    </row>
    <row r="81" spans="1:77" x14ac:dyDescent="0.25">
      <c r="A81" s="68"/>
      <c r="B81" s="22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335"/>
      <c r="AG81" s="335"/>
      <c r="AH81" s="335"/>
      <c r="AI81" s="335"/>
      <c r="AJ81" s="335"/>
      <c r="AK81" s="335"/>
      <c r="AL81" s="335"/>
      <c r="AM81" s="335"/>
      <c r="AN81" s="335"/>
      <c r="AO81" s="335"/>
      <c r="AP81" s="335"/>
      <c r="AQ81" s="335"/>
      <c r="AR81" s="335"/>
      <c r="AS81" s="335"/>
      <c r="AT81" s="335"/>
      <c r="AU81" s="335"/>
      <c r="AV81" s="335"/>
      <c r="AW81" s="335"/>
      <c r="AX81" s="335"/>
      <c r="AY81" s="335"/>
      <c r="AZ81" s="335"/>
      <c r="BA81" s="335"/>
      <c r="BB81" s="335"/>
      <c r="BC81" s="335"/>
      <c r="BD81" s="335"/>
      <c r="BE81" s="335"/>
      <c r="BF81" s="335"/>
      <c r="BG81" s="335"/>
      <c r="BH81" s="335"/>
      <c r="BI81" s="335"/>
      <c r="BJ81" s="335"/>
      <c r="BK81" s="335"/>
      <c r="BL81" s="335"/>
      <c r="BM81" s="335"/>
      <c r="BN81" s="335"/>
      <c r="BO81" s="335"/>
      <c r="BP81" s="335"/>
      <c r="BQ81" s="335"/>
      <c r="BR81" s="335"/>
      <c r="BS81" s="335"/>
      <c r="BT81" s="68"/>
      <c r="BU81" s="68"/>
      <c r="BV81" s="68"/>
      <c r="BW81" s="68"/>
      <c r="BX81" s="68"/>
      <c r="BY81" s="68"/>
    </row>
    <row r="82" spans="1:77" x14ac:dyDescent="0.25">
      <c r="A82" s="68"/>
      <c r="B82" s="227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</row>
    <row r="83" spans="1:77" x14ac:dyDescent="0.25">
      <c r="A83" s="68"/>
      <c r="B83" s="227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</row>
    <row r="84" spans="1:77" x14ac:dyDescent="0.25">
      <c r="A84" s="68"/>
      <c r="B84" s="227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</row>
    <row r="85" spans="1:77" x14ac:dyDescent="0.25">
      <c r="A85" s="68"/>
      <c r="B85" s="227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</row>
    <row r="86" spans="1:77" x14ac:dyDescent="0.25">
      <c r="A86" s="68"/>
      <c r="B86" s="227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</row>
    <row r="87" spans="1:77" x14ac:dyDescent="0.25">
      <c r="A87" s="68"/>
      <c r="B87" s="227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</row>
    <row r="88" spans="1:77" x14ac:dyDescent="0.25">
      <c r="A88" s="68"/>
      <c r="B88" s="227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</row>
    <row r="89" spans="1:77" x14ac:dyDescent="0.25">
      <c r="A89" s="68"/>
      <c r="B89" s="227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</row>
    <row r="90" spans="1:77" x14ac:dyDescent="0.25">
      <c r="A90" s="68"/>
      <c r="B90" s="227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</row>
    <row r="91" spans="1:77" x14ac:dyDescent="0.25">
      <c r="A91" s="68"/>
      <c r="B91" s="227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</row>
    <row r="92" spans="1:77" x14ac:dyDescent="0.25">
      <c r="A92" s="68"/>
      <c r="B92" s="227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</row>
    <row r="93" spans="1:77" x14ac:dyDescent="0.25">
      <c r="A93" s="68"/>
      <c r="B93" s="227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</row>
    <row r="94" spans="1:77" x14ac:dyDescent="0.25">
      <c r="A94" s="68"/>
      <c r="B94" s="227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</row>
    <row r="95" spans="1:77" x14ac:dyDescent="0.25">
      <c r="A95" s="68"/>
      <c r="B95" s="227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</row>
    <row r="96" spans="1:77" x14ac:dyDescent="0.25">
      <c r="A96" s="68"/>
      <c r="B96" s="227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</row>
    <row r="97" spans="1:77" x14ac:dyDescent="0.25">
      <c r="A97" s="68"/>
      <c r="B97" s="22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</row>
    <row r="98" spans="1:77" x14ac:dyDescent="0.25">
      <c r="A98" s="68"/>
      <c r="B98" s="22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</row>
    <row r="99" spans="1:77" x14ac:dyDescent="0.25">
      <c r="A99" s="68"/>
      <c r="B99" s="22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</row>
    <row r="100" spans="1:77" x14ac:dyDescent="0.25">
      <c r="A100" s="68"/>
      <c r="B100" s="22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</row>
    <row r="101" spans="1:77" x14ac:dyDescent="0.25">
      <c r="A101" s="68"/>
      <c r="B101" s="227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</row>
    <row r="102" spans="1:77" x14ac:dyDescent="0.25">
      <c r="A102" s="68"/>
      <c r="B102" s="227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</row>
    <row r="103" spans="1:77" x14ac:dyDescent="0.25">
      <c r="A103" s="68"/>
      <c r="B103" s="227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</row>
    <row r="104" spans="1:77" x14ac:dyDescent="0.25">
      <c r="A104" s="68"/>
      <c r="B104" s="227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</row>
    <row r="105" spans="1:77" x14ac:dyDescent="0.25">
      <c r="A105" s="68"/>
      <c r="B105" s="22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</row>
    <row r="106" spans="1:77" x14ac:dyDescent="0.25">
      <c r="A106" s="68"/>
      <c r="B106" s="22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</row>
    <row r="107" spans="1:77" x14ac:dyDescent="0.25">
      <c r="A107" s="68"/>
      <c r="B107" s="22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</row>
    <row r="108" spans="1:77" x14ac:dyDescent="0.25">
      <c r="A108" s="68"/>
      <c r="B108" s="227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</row>
    <row r="109" spans="1:77" x14ac:dyDescent="0.25">
      <c r="A109" s="68"/>
      <c r="B109" s="227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</row>
    <row r="110" spans="1:77" x14ac:dyDescent="0.25">
      <c r="A110" s="68"/>
      <c r="B110" s="227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</row>
    <row r="111" spans="1:77" x14ac:dyDescent="0.25">
      <c r="A111" s="68"/>
      <c r="B111" s="227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</row>
    <row r="112" spans="1:77" x14ac:dyDescent="0.25">
      <c r="A112" s="68"/>
      <c r="B112" s="227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</row>
    <row r="113" spans="1:77" x14ac:dyDescent="0.25">
      <c r="A113" s="68"/>
      <c r="B113" s="227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</row>
    <row r="114" spans="1:77" x14ac:dyDescent="0.25">
      <c r="A114" s="68"/>
      <c r="B114" s="227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</row>
    <row r="115" spans="1:77" x14ac:dyDescent="0.25">
      <c r="A115" s="68"/>
      <c r="B115" s="227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</row>
    <row r="116" spans="1:77" x14ac:dyDescent="0.25">
      <c r="A116" s="68"/>
      <c r="B116" s="227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</row>
    <row r="117" spans="1:77" x14ac:dyDescent="0.25">
      <c r="A117" s="68"/>
      <c r="B117" s="227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</row>
    <row r="118" spans="1:77" x14ac:dyDescent="0.25">
      <c r="A118" s="68"/>
      <c r="B118" s="227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</row>
    <row r="119" spans="1:77" x14ac:dyDescent="0.25">
      <c r="A119" s="68"/>
      <c r="B119" s="227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</row>
    <row r="120" spans="1:77" x14ac:dyDescent="0.25">
      <c r="A120" s="68"/>
      <c r="B120" s="227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</row>
    <row r="121" spans="1:77" x14ac:dyDescent="0.25">
      <c r="A121" s="68"/>
      <c r="B121" s="227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</row>
    <row r="122" spans="1:77" x14ac:dyDescent="0.25">
      <c r="A122" s="68"/>
      <c r="B122" s="227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</row>
    <row r="123" spans="1:77" x14ac:dyDescent="0.25">
      <c r="A123" s="68"/>
      <c r="B123" s="227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</row>
    <row r="124" spans="1:77" x14ac:dyDescent="0.25">
      <c r="A124" s="68"/>
      <c r="B124" s="227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</row>
    <row r="125" spans="1:77" x14ac:dyDescent="0.25">
      <c r="A125" s="68"/>
      <c r="B125" s="227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</row>
    <row r="126" spans="1:77" x14ac:dyDescent="0.25">
      <c r="A126" s="68"/>
      <c r="B126" s="227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</row>
    <row r="127" spans="1:77" x14ac:dyDescent="0.25">
      <c r="A127" s="68"/>
      <c r="B127" s="227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</row>
    <row r="128" spans="1:77" x14ac:dyDescent="0.25">
      <c r="A128" s="68"/>
      <c r="B128" s="227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</row>
    <row r="129" spans="1:77" x14ac:dyDescent="0.25">
      <c r="A129" s="68"/>
      <c r="B129" s="227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</row>
    <row r="130" spans="1:77" x14ac:dyDescent="0.25">
      <c r="A130" s="68"/>
      <c r="B130" s="227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</row>
    <row r="131" spans="1:77" x14ac:dyDescent="0.25">
      <c r="A131" s="68"/>
      <c r="B131" s="227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</row>
    <row r="132" spans="1:77" x14ac:dyDescent="0.25">
      <c r="A132" s="68"/>
      <c r="B132" s="227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</row>
    <row r="133" spans="1:77" x14ac:dyDescent="0.25">
      <c r="A133" s="68"/>
      <c r="B133" s="227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</row>
    <row r="134" spans="1:77" x14ac:dyDescent="0.25">
      <c r="A134" s="68"/>
      <c r="B134" s="227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</row>
    <row r="135" spans="1:77" x14ac:dyDescent="0.25">
      <c r="A135" s="68"/>
      <c r="B135" s="227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</row>
    <row r="136" spans="1:77" x14ac:dyDescent="0.25">
      <c r="A136" s="68"/>
      <c r="B136" s="227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</row>
    <row r="137" spans="1:77" x14ac:dyDescent="0.25">
      <c r="A137" s="68"/>
      <c r="B137" s="227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</row>
    <row r="138" spans="1:77" x14ac:dyDescent="0.25">
      <c r="A138" s="68"/>
      <c r="B138" s="227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</row>
    <row r="139" spans="1:77" x14ac:dyDescent="0.25">
      <c r="A139" s="68"/>
      <c r="B139" s="227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</row>
    <row r="140" spans="1:77" x14ac:dyDescent="0.25">
      <c r="A140" s="68"/>
      <c r="B140" s="227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</row>
    <row r="141" spans="1:77" x14ac:dyDescent="0.25">
      <c r="A141" s="68"/>
      <c r="B141" s="227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68"/>
      <c r="BV141" s="68"/>
      <c r="BW141" s="68"/>
      <c r="BX141" s="68"/>
      <c r="BY141" s="68"/>
    </row>
    <row r="142" spans="1:77" x14ac:dyDescent="0.25">
      <c r="A142" s="68"/>
      <c r="B142" s="227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68"/>
      <c r="BW142" s="68"/>
      <c r="BX142" s="68"/>
      <c r="BY142" s="68"/>
    </row>
    <row r="143" spans="1:77" x14ac:dyDescent="0.25">
      <c r="A143" s="68"/>
      <c r="B143" s="227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</row>
    <row r="144" spans="1:77" x14ac:dyDescent="0.25">
      <c r="A144" s="68"/>
      <c r="B144" s="227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68"/>
      <c r="BW144" s="68"/>
      <c r="BX144" s="68"/>
      <c r="BY144" s="68"/>
    </row>
    <row r="145" spans="1:77" x14ac:dyDescent="0.25">
      <c r="A145" s="68"/>
      <c r="B145" s="227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68"/>
      <c r="BW145" s="68"/>
      <c r="BX145" s="68"/>
      <c r="BY145" s="68"/>
    </row>
    <row r="146" spans="1:77" x14ac:dyDescent="0.25">
      <c r="A146" s="68"/>
      <c r="B146" s="227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</row>
    <row r="147" spans="1:77" x14ac:dyDescent="0.25">
      <c r="A147" s="68"/>
      <c r="B147" s="22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</row>
    <row r="148" spans="1:77" x14ac:dyDescent="0.25">
      <c r="A148" s="68"/>
      <c r="B148" s="227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</row>
    <row r="149" spans="1:77" x14ac:dyDescent="0.25">
      <c r="A149" s="68"/>
      <c r="B149" s="227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</row>
    <row r="150" spans="1:77" x14ac:dyDescent="0.25">
      <c r="A150" s="68"/>
      <c r="B150" s="227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68"/>
      <c r="BS150" s="68"/>
      <c r="BT150" s="68"/>
      <c r="BU150" s="68"/>
      <c r="BV150" s="68"/>
      <c r="BW150" s="68"/>
      <c r="BX150" s="68"/>
      <c r="BY150" s="68"/>
    </row>
    <row r="151" spans="1:77" x14ac:dyDescent="0.25">
      <c r="A151" s="68"/>
      <c r="B151" s="227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</row>
    <row r="152" spans="1:77" x14ac:dyDescent="0.25">
      <c r="A152" s="68"/>
      <c r="B152" s="227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  <c r="BT152" s="68"/>
      <c r="BU152" s="68"/>
      <c r="BV152" s="68"/>
      <c r="BW152" s="68"/>
      <c r="BX152" s="68"/>
      <c r="BY152" s="68"/>
    </row>
    <row r="153" spans="1:77" x14ac:dyDescent="0.25">
      <c r="A153" s="68"/>
      <c r="B153" s="227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</row>
    <row r="154" spans="1:77" x14ac:dyDescent="0.25">
      <c r="A154" s="68"/>
      <c r="B154" s="227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</row>
    <row r="155" spans="1:77" x14ac:dyDescent="0.25">
      <c r="A155" s="68"/>
      <c r="B155" s="227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</row>
    <row r="156" spans="1:77" x14ac:dyDescent="0.25">
      <c r="A156" s="68"/>
      <c r="B156" s="227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</row>
    <row r="157" spans="1:77" x14ac:dyDescent="0.25">
      <c r="A157" s="68"/>
      <c r="B157" s="227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</row>
    <row r="158" spans="1:77" x14ac:dyDescent="0.25">
      <c r="A158" s="68"/>
      <c r="B158" s="227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68"/>
      <c r="BX158" s="68"/>
      <c r="BY158" s="68"/>
    </row>
    <row r="159" spans="1:77" x14ac:dyDescent="0.25">
      <c r="A159" s="68"/>
      <c r="B159" s="227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</row>
    <row r="160" spans="1:77" x14ac:dyDescent="0.25">
      <c r="A160" s="68"/>
      <c r="B160" s="227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</row>
    <row r="161" spans="1:77" x14ac:dyDescent="0.25">
      <c r="A161" s="68"/>
      <c r="B161" s="227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</row>
    <row r="162" spans="1:77" x14ac:dyDescent="0.25">
      <c r="A162" s="68"/>
      <c r="B162" s="227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</row>
    <row r="163" spans="1:77" x14ac:dyDescent="0.25">
      <c r="A163" s="68"/>
      <c r="B163" s="227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</row>
    <row r="164" spans="1:77" x14ac:dyDescent="0.25">
      <c r="A164" s="68"/>
      <c r="B164" s="227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</row>
    <row r="165" spans="1:77" x14ac:dyDescent="0.25">
      <c r="A165" s="68"/>
      <c r="B165" s="227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</row>
    <row r="166" spans="1:77" x14ac:dyDescent="0.25">
      <c r="A166" s="68"/>
      <c r="B166" s="227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</row>
    <row r="167" spans="1:77" x14ac:dyDescent="0.25">
      <c r="A167" s="68"/>
      <c r="B167" s="227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</row>
    <row r="168" spans="1:77" x14ac:dyDescent="0.25">
      <c r="A168" s="68"/>
      <c r="B168" s="227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</row>
    <row r="169" spans="1:77" x14ac:dyDescent="0.25">
      <c r="A169" s="68"/>
      <c r="B169" s="227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</row>
    <row r="170" spans="1:77" x14ac:dyDescent="0.25">
      <c r="A170" s="68"/>
      <c r="B170" s="227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</row>
    <row r="171" spans="1:77" x14ac:dyDescent="0.25">
      <c r="A171" s="68"/>
      <c r="B171" s="227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</row>
    <row r="172" spans="1:77" x14ac:dyDescent="0.25">
      <c r="A172" s="68"/>
      <c r="B172" s="227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</row>
    <row r="173" spans="1:77" x14ac:dyDescent="0.25">
      <c r="A173" s="68"/>
      <c r="B173" s="227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</row>
    <row r="174" spans="1:77" x14ac:dyDescent="0.25">
      <c r="A174" s="68"/>
      <c r="B174" s="227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</row>
    <row r="175" spans="1:77" x14ac:dyDescent="0.25">
      <c r="A175" s="68"/>
      <c r="B175" s="227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</row>
    <row r="176" spans="1:77" x14ac:dyDescent="0.25">
      <c r="A176" s="68"/>
      <c r="B176" s="227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8"/>
    </row>
    <row r="177" spans="1:77" x14ac:dyDescent="0.25">
      <c r="A177" s="68"/>
      <c r="B177" s="227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8"/>
    </row>
    <row r="178" spans="1:77" x14ac:dyDescent="0.25">
      <c r="A178" s="68"/>
      <c r="B178" s="227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68"/>
      <c r="BN178" s="68"/>
      <c r="BO178" s="68"/>
      <c r="BP178" s="68"/>
      <c r="BQ178" s="68"/>
      <c r="BR178" s="68"/>
      <c r="BS178" s="68"/>
      <c r="BT178" s="68"/>
      <c r="BU178" s="68"/>
      <c r="BV178" s="68"/>
      <c r="BW178" s="68"/>
      <c r="BX178" s="68"/>
      <c r="BY178" s="68"/>
    </row>
    <row r="179" spans="1:77" x14ac:dyDescent="0.25">
      <c r="A179" s="68"/>
      <c r="B179" s="227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</row>
    <row r="180" spans="1:77" x14ac:dyDescent="0.25">
      <c r="A180" s="68"/>
      <c r="B180" s="227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</row>
    <row r="181" spans="1:77" x14ac:dyDescent="0.25">
      <c r="A181" s="68"/>
      <c r="B181" s="227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68"/>
      <c r="BR181" s="68"/>
      <c r="BS181" s="68"/>
      <c r="BT181" s="68"/>
      <c r="BU181" s="68"/>
      <c r="BV181" s="68"/>
      <c r="BW181" s="68"/>
      <c r="BX181" s="68"/>
      <c r="BY181" s="68"/>
    </row>
    <row r="182" spans="1:77" x14ac:dyDescent="0.25">
      <c r="A182" s="68"/>
      <c r="B182" s="227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68"/>
      <c r="BR182" s="68"/>
      <c r="BS182" s="68"/>
      <c r="BT182" s="68"/>
      <c r="BU182" s="68"/>
      <c r="BV182" s="68"/>
      <c r="BW182" s="68"/>
      <c r="BX182" s="68"/>
      <c r="BY182" s="68"/>
    </row>
    <row r="183" spans="1:77" x14ac:dyDescent="0.25">
      <c r="A183" s="68"/>
      <c r="B183" s="227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</row>
    <row r="184" spans="1:77" x14ac:dyDescent="0.25">
      <c r="A184" s="68"/>
      <c r="B184" s="227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</row>
    <row r="185" spans="1:77" x14ac:dyDescent="0.25">
      <c r="A185" s="68"/>
      <c r="B185" s="227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</row>
    <row r="186" spans="1:77" x14ac:dyDescent="0.25">
      <c r="A186" s="68"/>
      <c r="B186" s="227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</row>
    <row r="187" spans="1:77" x14ac:dyDescent="0.25">
      <c r="A187" s="68"/>
      <c r="B187" s="227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</row>
    <row r="188" spans="1:77" x14ac:dyDescent="0.25">
      <c r="A188" s="68"/>
      <c r="B188" s="227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</row>
    <row r="189" spans="1:77" x14ac:dyDescent="0.25">
      <c r="A189" s="68"/>
      <c r="B189" s="227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</row>
    <row r="190" spans="1:77" x14ac:dyDescent="0.25">
      <c r="A190" s="68"/>
      <c r="B190" s="227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68"/>
      <c r="BR190" s="68"/>
      <c r="BS190" s="68"/>
      <c r="BT190" s="68"/>
      <c r="BU190" s="68"/>
      <c r="BV190" s="68"/>
      <c r="BW190" s="68"/>
      <c r="BX190" s="68"/>
      <c r="BY190" s="68"/>
    </row>
    <row r="191" spans="1:77" x14ac:dyDescent="0.25">
      <c r="A191" s="68"/>
      <c r="B191" s="227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</row>
    <row r="192" spans="1:77" x14ac:dyDescent="0.25">
      <c r="A192" s="68"/>
      <c r="B192" s="227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68"/>
      <c r="BR192" s="68"/>
      <c r="BS192" s="68"/>
      <c r="BT192" s="68"/>
      <c r="BU192" s="68"/>
      <c r="BV192" s="68"/>
      <c r="BW192" s="68"/>
      <c r="BX192" s="68"/>
      <c r="BY192" s="68"/>
    </row>
    <row r="193" spans="1:77" x14ac:dyDescent="0.25">
      <c r="A193" s="68"/>
      <c r="B193" s="227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</row>
    <row r="194" spans="1:77" x14ac:dyDescent="0.25">
      <c r="A194" s="68"/>
      <c r="B194" s="227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</row>
    <row r="195" spans="1:77" x14ac:dyDescent="0.25">
      <c r="A195" s="68"/>
      <c r="B195" s="227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8"/>
      <c r="BX195" s="68"/>
      <c r="BY195" s="68"/>
    </row>
    <row r="196" spans="1:77" x14ac:dyDescent="0.25">
      <c r="A196" s="68"/>
      <c r="B196" s="227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68"/>
      <c r="BR196" s="68"/>
      <c r="BS196" s="68"/>
      <c r="BT196" s="68"/>
      <c r="BU196" s="68"/>
      <c r="BV196" s="68"/>
      <c r="BW196" s="68"/>
      <c r="BX196" s="68"/>
      <c r="BY196" s="68"/>
    </row>
    <row r="197" spans="1:77" x14ac:dyDescent="0.25">
      <c r="A197" s="68"/>
      <c r="B197" s="227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  <c r="BT197" s="68"/>
      <c r="BU197" s="68"/>
      <c r="BV197" s="68"/>
      <c r="BW197" s="68"/>
      <c r="BX197" s="68"/>
      <c r="BY197" s="68"/>
    </row>
    <row r="198" spans="1:77" x14ac:dyDescent="0.25">
      <c r="A198" s="68"/>
      <c r="B198" s="227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8"/>
      <c r="BT198" s="68"/>
      <c r="BU198" s="68"/>
      <c r="BV198" s="68"/>
      <c r="BW198" s="68"/>
      <c r="BX198" s="68"/>
      <c r="BY198" s="68"/>
    </row>
    <row r="199" spans="1:77" x14ac:dyDescent="0.25">
      <c r="A199" s="68"/>
      <c r="B199" s="227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8"/>
      <c r="BT199" s="68"/>
      <c r="BU199" s="68"/>
      <c r="BV199" s="68"/>
      <c r="BW199" s="68"/>
      <c r="BX199" s="68"/>
      <c r="BY199" s="68"/>
    </row>
    <row r="200" spans="1:77" x14ac:dyDescent="0.25">
      <c r="A200" s="68"/>
      <c r="B200" s="227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68"/>
      <c r="BR200" s="68"/>
      <c r="BS200" s="68"/>
      <c r="BT200" s="68"/>
      <c r="BU200" s="68"/>
      <c r="BV200" s="68"/>
      <c r="BW200" s="68"/>
      <c r="BX200" s="68"/>
      <c r="BY200" s="68"/>
    </row>
    <row r="201" spans="1:77" x14ac:dyDescent="0.25">
      <c r="A201" s="68"/>
      <c r="B201" s="227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</row>
    <row r="202" spans="1:77" x14ac:dyDescent="0.25">
      <c r="A202" s="68"/>
      <c r="B202" s="227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</row>
    <row r="203" spans="1:77" x14ac:dyDescent="0.25">
      <c r="A203" s="68"/>
      <c r="B203" s="227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68"/>
      <c r="BR203" s="68"/>
      <c r="BS203" s="68"/>
      <c r="BT203" s="68"/>
      <c r="BU203" s="68"/>
      <c r="BV203" s="68"/>
      <c r="BW203" s="68"/>
      <c r="BX203" s="68"/>
      <c r="BY203" s="68"/>
    </row>
    <row r="204" spans="1:77" x14ac:dyDescent="0.25">
      <c r="A204" s="68"/>
      <c r="B204" s="227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</row>
    <row r="205" spans="1:77" x14ac:dyDescent="0.25">
      <c r="A205" s="68"/>
      <c r="B205" s="227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</row>
    <row r="206" spans="1:77" x14ac:dyDescent="0.25">
      <c r="A206" s="68"/>
      <c r="B206" s="227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  <c r="BT206" s="68"/>
      <c r="BU206" s="68"/>
      <c r="BV206" s="68"/>
      <c r="BW206" s="68"/>
      <c r="BX206" s="68"/>
      <c r="BY206" s="68"/>
    </row>
    <row r="207" spans="1:77" x14ac:dyDescent="0.25">
      <c r="A207" s="68"/>
      <c r="B207" s="405"/>
      <c r="C207" s="406"/>
      <c r="D207" s="406"/>
      <c r="E207" s="406"/>
      <c r="F207" s="406"/>
      <c r="G207" s="406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  <c r="BM207" s="68"/>
      <c r="BN207" s="68"/>
      <c r="BO207" s="68"/>
      <c r="BP207" s="68"/>
      <c r="BQ207" s="68"/>
      <c r="BR207" s="68"/>
      <c r="BS207" s="68"/>
      <c r="BT207" s="68"/>
      <c r="BU207" s="68"/>
      <c r="BV207" s="68"/>
      <c r="BW207" s="68"/>
      <c r="BX207" s="68"/>
      <c r="BY207" s="68"/>
    </row>
    <row r="208" spans="1:77" x14ac:dyDescent="0.25">
      <c r="A208" s="68"/>
      <c r="B208" s="227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  <c r="BM208" s="68"/>
      <c r="BN208" s="68"/>
      <c r="BO208" s="68"/>
      <c r="BP208" s="68"/>
      <c r="BQ208" s="68"/>
      <c r="BR208" s="68"/>
      <c r="BS208" s="68"/>
      <c r="BT208" s="68"/>
      <c r="BU208" s="68"/>
      <c r="BV208" s="68"/>
      <c r="BW208" s="68"/>
      <c r="BX208" s="68"/>
      <c r="BY208" s="68"/>
    </row>
    <row r="209" spans="1:77" x14ac:dyDescent="0.25">
      <c r="A209" s="68"/>
      <c r="B209" s="227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  <c r="BM209" s="68"/>
      <c r="BN209" s="68"/>
      <c r="BO209" s="68"/>
      <c r="BP209" s="68"/>
      <c r="BQ209" s="68"/>
      <c r="BR209" s="68"/>
      <c r="BS209" s="68"/>
      <c r="BT209" s="68"/>
      <c r="BU209" s="68"/>
      <c r="BV209" s="68"/>
      <c r="BW209" s="68"/>
      <c r="BX209" s="68"/>
      <c r="BY209" s="68"/>
    </row>
    <row r="210" spans="1:77" x14ac:dyDescent="0.25">
      <c r="A210" s="68"/>
      <c r="B210" s="227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68"/>
      <c r="BS210" s="68"/>
      <c r="BT210" s="68"/>
      <c r="BU210" s="68"/>
      <c r="BV210" s="68"/>
      <c r="BW210" s="68"/>
      <c r="BX210" s="68"/>
      <c r="BY210" s="68"/>
    </row>
    <row r="211" spans="1:77" x14ac:dyDescent="0.25">
      <c r="A211" s="68"/>
      <c r="B211" s="227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</row>
    <row r="212" spans="1:77" x14ac:dyDescent="0.25">
      <c r="A212" s="68"/>
      <c r="B212" s="227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  <c r="BM212" s="68"/>
      <c r="BN212" s="68"/>
      <c r="BO212" s="68"/>
      <c r="BP212" s="68"/>
      <c r="BQ212" s="68"/>
      <c r="BR212" s="68"/>
      <c r="BS212" s="68"/>
      <c r="BT212" s="68"/>
      <c r="BU212" s="68"/>
      <c r="BV212" s="68"/>
      <c r="BW212" s="68"/>
      <c r="BX212" s="68"/>
      <c r="BY212" s="68"/>
    </row>
    <row r="213" spans="1:77" x14ac:dyDescent="0.25">
      <c r="A213" s="68"/>
      <c r="B213" s="227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68"/>
      <c r="BQ213" s="68"/>
      <c r="BR213" s="68"/>
      <c r="BS213" s="68"/>
      <c r="BT213" s="68"/>
      <c r="BU213" s="68"/>
      <c r="BV213" s="68"/>
      <c r="BW213" s="68"/>
      <c r="BX213" s="68"/>
      <c r="BY213" s="68"/>
    </row>
    <row r="214" spans="1:77" x14ac:dyDescent="0.25">
      <c r="A214" s="68"/>
      <c r="B214" s="227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68"/>
      <c r="BQ214" s="68"/>
      <c r="BR214" s="68"/>
      <c r="BS214" s="68"/>
      <c r="BT214" s="68"/>
      <c r="BU214" s="68"/>
      <c r="BV214" s="68"/>
      <c r="BW214" s="68"/>
      <c r="BX214" s="68"/>
      <c r="BY214" s="68"/>
    </row>
    <row r="215" spans="1:77" x14ac:dyDescent="0.25">
      <c r="A215" s="68"/>
      <c r="B215" s="227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  <c r="BM215" s="68"/>
      <c r="BN215" s="68"/>
      <c r="BO215" s="68"/>
      <c r="BP215" s="68"/>
      <c r="BQ215" s="68"/>
      <c r="BR215" s="68"/>
      <c r="BS215" s="68"/>
      <c r="BT215" s="68"/>
      <c r="BU215" s="68"/>
      <c r="BV215" s="68"/>
      <c r="BW215" s="68"/>
      <c r="BX215" s="68"/>
      <c r="BY215" s="68"/>
    </row>
    <row r="216" spans="1:77" x14ac:dyDescent="0.25">
      <c r="A216" s="68"/>
      <c r="B216" s="227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  <c r="BM216" s="68"/>
      <c r="BN216" s="68"/>
      <c r="BO216" s="68"/>
      <c r="BP216" s="68"/>
      <c r="BQ216" s="68"/>
      <c r="BR216" s="68"/>
      <c r="BS216" s="68"/>
      <c r="BT216" s="68"/>
      <c r="BU216" s="68"/>
      <c r="BV216" s="68"/>
      <c r="BW216" s="68"/>
      <c r="BX216" s="68"/>
      <c r="BY216" s="68"/>
    </row>
    <row r="217" spans="1:77" x14ac:dyDescent="0.25">
      <c r="A217" s="68"/>
      <c r="B217" s="227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</row>
    <row r="218" spans="1:77" x14ac:dyDescent="0.25">
      <c r="A218" s="68"/>
      <c r="B218" s="227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  <c r="BM218" s="68"/>
      <c r="BN218" s="68"/>
      <c r="BO218" s="68"/>
      <c r="BP218" s="68"/>
      <c r="BQ218" s="68"/>
      <c r="BR218" s="68"/>
      <c r="BS218" s="68"/>
      <c r="BT218" s="68"/>
      <c r="BU218" s="68"/>
      <c r="BV218" s="68"/>
      <c r="BW218" s="68"/>
      <c r="BX218" s="68"/>
      <c r="BY218" s="68"/>
    </row>
    <row r="219" spans="1:77" x14ac:dyDescent="0.25">
      <c r="A219" s="68"/>
      <c r="B219" s="227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68"/>
      <c r="BR219" s="68"/>
      <c r="BS219" s="68"/>
      <c r="BT219" s="68"/>
      <c r="BU219" s="68"/>
      <c r="BV219" s="68"/>
      <c r="BW219" s="68"/>
      <c r="BX219" s="68"/>
      <c r="BY219" s="68"/>
    </row>
    <row r="220" spans="1:77" x14ac:dyDescent="0.25">
      <c r="A220" s="68"/>
      <c r="B220" s="227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68"/>
      <c r="BR220" s="68"/>
      <c r="BS220" s="68"/>
      <c r="BT220" s="68"/>
      <c r="BU220" s="68"/>
      <c r="BV220" s="68"/>
      <c r="BW220" s="68"/>
      <c r="BX220" s="68"/>
      <c r="BY220" s="68"/>
    </row>
    <row r="221" spans="1:77" x14ac:dyDescent="0.25">
      <c r="A221" s="68"/>
      <c r="B221" s="227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</row>
    <row r="222" spans="1:77" x14ac:dyDescent="0.25">
      <c r="A222" s="68"/>
      <c r="B222" s="227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68"/>
      <c r="BR222" s="68"/>
      <c r="BS222" s="68"/>
      <c r="BT222" s="68"/>
      <c r="BU222" s="68"/>
      <c r="BV222" s="68"/>
      <c r="BW222" s="68"/>
      <c r="BX222" s="68"/>
      <c r="BY222" s="68"/>
    </row>
    <row r="223" spans="1:77" x14ac:dyDescent="0.25">
      <c r="A223" s="68"/>
      <c r="B223" s="227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</row>
    <row r="224" spans="1:77" x14ac:dyDescent="0.25">
      <c r="A224" s="68"/>
      <c r="B224" s="227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68"/>
      <c r="BR224" s="68"/>
      <c r="BS224" s="68"/>
      <c r="BT224" s="68"/>
      <c r="BU224" s="68"/>
      <c r="BV224" s="68"/>
      <c r="BW224" s="68"/>
      <c r="BX224" s="68"/>
      <c r="BY224" s="68"/>
    </row>
    <row r="225" spans="1:77" x14ac:dyDescent="0.25">
      <c r="A225" s="68"/>
      <c r="B225" s="227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</row>
    <row r="226" spans="1:77" x14ac:dyDescent="0.25">
      <c r="A226" s="68"/>
      <c r="B226" s="227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68"/>
      <c r="BR226" s="68"/>
      <c r="BS226" s="68"/>
      <c r="BT226" s="68"/>
      <c r="BU226" s="68"/>
      <c r="BV226" s="68"/>
      <c r="BW226" s="68"/>
      <c r="BX226" s="68"/>
      <c r="BY226" s="68"/>
    </row>
    <row r="227" spans="1:77" x14ac:dyDescent="0.25">
      <c r="A227" s="68"/>
      <c r="B227" s="227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</row>
    <row r="228" spans="1:77" x14ac:dyDescent="0.25">
      <c r="A228" s="68"/>
      <c r="B228" s="227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68"/>
    </row>
    <row r="229" spans="1:77" x14ac:dyDescent="0.25">
      <c r="A229" s="68"/>
      <c r="B229" s="227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</row>
    <row r="230" spans="1:77" x14ac:dyDescent="0.25">
      <c r="A230" s="68"/>
      <c r="B230" s="227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</row>
    <row r="231" spans="1:77" x14ac:dyDescent="0.25">
      <c r="A231" s="68"/>
      <c r="B231" s="227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</row>
    <row r="232" spans="1:77" x14ac:dyDescent="0.25">
      <c r="A232" s="68"/>
      <c r="B232" s="227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</row>
    <row r="233" spans="1:77" x14ac:dyDescent="0.25">
      <c r="A233" s="68"/>
      <c r="B233" s="227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</row>
    <row r="234" spans="1:77" x14ac:dyDescent="0.25">
      <c r="A234" s="68"/>
      <c r="B234" s="227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</row>
    <row r="235" spans="1:77" x14ac:dyDescent="0.25">
      <c r="A235" s="68"/>
      <c r="B235" s="227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</row>
    <row r="236" spans="1:77" x14ac:dyDescent="0.25">
      <c r="A236" s="68"/>
      <c r="B236" s="227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  <c r="BM236" s="68"/>
      <c r="BN236" s="68"/>
      <c r="BO236" s="68"/>
      <c r="BP236" s="68"/>
      <c r="BQ236" s="68"/>
      <c r="BR236" s="68"/>
      <c r="BS236" s="68"/>
      <c r="BT236" s="68"/>
      <c r="BU236" s="68"/>
      <c r="BV236" s="68"/>
      <c r="BW236" s="68"/>
      <c r="BX236" s="68"/>
      <c r="BY236" s="68"/>
    </row>
    <row r="237" spans="1:77" x14ac:dyDescent="0.25">
      <c r="A237" s="68"/>
      <c r="B237" s="227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68"/>
      <c r="BG237" s="68"/>
      <c r="BH237" s="68"/>
      <c r="BI237" s="68"/>
      <c r="BJ237" s="68"/>
      <c r="BK237" s="68"/>
      <c r="BL237" s="68"/>
      <c r="BM237" s="68"/>
      <c r="BN237" s="68"/>
      <c r="BO237" s="68"/>
      <c r="BP237" s="68"/>
      <c r="BQ237" s="68"/>
      <c r="BR237" s="68"/>
      <c r="BS237" s="68"/>
      <c r="BT237" s="68"/>
      <c r="BU237" s="68"/>
      <c r="BV237" s="68"/>
      <c r="BW237" s="68"/>
      <c r="BX237" s="68"/>
      <c r="BY237" s="68"/>
    </row>
    <row r="238" spans="1:77" x14ac:dyDescent="0.25">
      <c r="A238" s="68"/>
      <c r="B238" s="227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</row>
    <row r="239" spans="1:77" x14ac:dyDescent="0.25">
      <c r="A239" s="68"/>
      <c r="B239" s="227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  <c r="BM239" s="68"/>
      <c r="BN239" s="68"/>
      <c r="BO239" s="68"/>
      <c r="BP239" s="68"/>
      <c r="BQ239" s="68"/>
      <c r="BR239" s="68"/>
      <c r="BS239" s="68"/>
      <c r="BT239" s="68"/>
      <c r="BU239" s="68"/>
      <c r="BV239" s="68"/>
      <c r="BW239" s="68"/>
      <c r="BX239" s="68"/>
      <c r="BY239" s="68"/>
    </row>
    <row r="240" spans="1:77" x14ac:dyDescent="0.25">
      <c r="A240" s="68"/>
      <c r="B240" s="227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  <c r="BM240" s="68"/>
      <c r="BN240" s="68"/>
      <c r="BO240" s="68"/>
      <c r="BP240" s="68"/>
      <c r="BQ240" s="68"/>
      <c r="BR240" s="68"/>
      <c r="BS240" s="68"/>
      <c r="BT240" s="68"/>
      <c r="BU240" s="68"/>
      <c r="BV240" s="68"/>
      <c r="BW240" s="68"/>
      <c r="BX240" s="68"/>
      <c r="BY240" s="68"/>
    </row>
    <row r="241" spans="1:77" x14ac:dyDescent="0.25">
      <c r="A241" s="68"/>
      <c r="B241" s="227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  <c r="BM241" s="68"/>
      <c r="BN241" s="68"/>
      <c r="BO241" s="68"/>
      <c r="BP241" s="68"/>
      <c r="BQ241" s="68"/>
      <c r="BR241" s="68"/>
      <c r="BS241" s="68"/>
      <c r="BT241" s="68"/>
      <c r="BU241" s="68"/>
      <c r="BV241" s="68"/>
      <c r="BW241" s="68"/>
      <c r="BX241" s="68"/>
      <c r="BY241" s="68"/>
    </row>
    <row r="242" spans="1:77" x14ac:dyDescent="0.25">
      <c r="A242" s="68"/>
      <c r="B242" s="227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</row>
    <row r="243" spans="1:77" x14ac:dyDescent="0.25">
      <c r="A243" s="68"/>
      <c r="B243" s="227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</row>
    <row r="244" spans="1:77" x14ac:dyDescent="0.25">
      <c r="A244" s="68"/>
      <c r="B244" s="227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  <c r="BF244" s="68"/>
      <c r="BG244" s="68"/>
      <c r="BH244" s="68"/>
      <c r="BI244" s="68"/>
      <c r="BJ244" s="68"/>
      <c r="BK244" s="68"/>
      <c r="BL244" s="68"/>
      <c r="BM244" s="68"/>
      <c r="BN244" s="68"/>
      <c r="BO244" s="68"/>
      <c r="BP244" s="68"/>
      <c r="BQ244" s="68"/>
      <c r="BR244" s="68"/>
      <c r="BS244" s="68"/>
      <c r="BT244" s="68"/>
      <c r="BU244" s="68"/>
      <c r="BV244" s="68"/>
      <c r="BW244" s="68"/>
      <c r="BX244" s="68"/>
      <c r="BY244" s="68"/>
    </row>
    <row r="245" spans="1:77" x14ac:dyDescent="0.25">
      <c r="A245" s="68"/>
      <c r="B245" s="227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</row>
    <row r="246" spans="1:77" x14ac:dyDescent="0.25">
      <c r="A246" s="68"/>
      <c r="B246" s="227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</row>
    <row r="247" spans="1:77" x14ac:dyDescent="0.25">
      <c r="A247" s="68"/>
      <c r="B247" s="227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</row>
    <row r="248" spans="1:77" x14ac:dyDescent="0.25">
      <c r="A248" s="68"/>
      <c r="B248" s="227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68"/>
      <c r="BH248" s="68"/>
      <c r="BI248" s="68"/>
      <c r="BJ248" s="68"/>
      <c r="BK248" s="68"/>
      <c r="BL248" s="68"/>
      <c r="BM248" s="68"/>
      <c r="BN248" s="68"/>
      <c r="BO248" s="68"/>
      <c r="BP248" s="68"/>
      <c r="BQ248" s="68"/>
      <c r="BR248" s="68"/>
      <c r="BS248" s="68"/>
      <c r="BT248" s="68"/>
      <c r="BU248" s="68"/>
      <c r="BV248" s="68"/>
      <c r="BW248" s="68"/>
      <c r="BX248" s="68"/>
      <c r="BY248" s="68"/>
    </row>
    <row r="249" spans="1:77" x14ac:dyDescent="0.25">
      <c r="A249" s="68"/>
      <c r="B249" s="227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</row>
    <row r="250" spans="1:77" x14ac:dyDescent="0.25">
      <c r="A250" s="68"/>
      <c r="B250" s="227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</row>
    <row r="251" spans="1:77" x14ac:dyDescent="0.25">
      <c r="A251" s="68"/>
      <c r="B251" s="227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</row>
    <row r="252" spans="1:77" x14ac:dyDescent="0.25">
      <c r="A252" s="68"/>
      <c r="B252" s="227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</row>
    <row r="253" spans="1:77" x14ac:dyDescent="0.25">
      <c r="A253" s="68"/>
      <c r="B253" s="227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</row>
    <row r="254" spans="1:77" x14ac:dyDescent="0.25">
      <c r="A254" s="68"/>
      <c r="B254" s="227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68"/>
      <c r="BH254" s="68"/>
      <c r="BI254" s="68"/>
      <c r="BJ254" s="68"/>
      <c r="BK254" s="68"/>
      <c r="BL254" s="68"/>
      <c r="BM254" s="68"/>
      <c r="BN254" s="68"/>
      <c r="BO254" s="68"/>
      <c r="BP254" s="68"/>
      <c r="BQ254" s="68"/>
      <c r="BR254" s="68"/>
      <c r="BS254" s="68"/>
      <c r="BT254" s="68"/>
      <c r="BU254" s="68"/>
      <c r="BV254" s="68"/>
      <c r="BW254" s="68"/>
      <c r="BX254" s="68"/>
      <c r="BY254" s="68"/>
    </row>
    <row r="255" spans="1:77" x14ac:dyDescent="0.25">
      <c r="A255" s="68"/>
      <c r="B255" s="227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</row>
    <row r="256" spans="1:77" x14ac:dyDescent="0.25">
      <c r="A256" s="68"/>
      <c r="B256" s="227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</row>
    <row r="257" spans="1:77" x14ac:dyDescent="0.25">
      <c r="A257" s="68"/>
      <c r="B257" s="227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</row>
    <row r="258" spans="1:77" x14ac:dyDescent="0.25">
      <c r="A258" s="68"/>
      <c r="B258" s="227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68"/>
      <c r="BS258" s="68"/>
      <c r="BT258" s="68"/>
      <c r="BU258" s="68"/>
      <c r="BV258" s="68"/>
      <c r="BW258" s="68"/>
      <c r="BX258" s="68"/>
      <c r="BY258" s="68"/>
    </row>
    <row r="259" spans="1:77" x14ac:dyDescent="0.25">
      <c r="A259" s="68"/>
      <c r="B259" s="227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</row>
    <row r="260" spans="1:77" x14ac:dyDescent="0.25">
      <c r="A260" s="68"/>
      <c r="B260" s="227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</row>
    <row r="261" spans="1:77" x14ac:dyDescent="0.25">
      <c r="A261" s="68"/>
      <c r="B261" s="227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</row>
    <row r="262" spans="1:77" x14ac:dyDescent="0.25">
      <c r="A262" s="68"/>
      <c r="B262" s="227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68"/>
      <c r="BH262" s="68"/>
      <c r="BI262" s="68"/>
      <c r="BJ262" s="68"/>
      <c r="BK262" s="68"/>
      <c r="BL262" s="68"/>
      <c r="BM262" s="68"/>
      <c r="BN262" s="68"/>
      <c r="BO262" s="68"/>
      <c r="BP262" s="68"/>
      <c r="BQ262" s="68"/>
      <c r="BR262" s="68"/>
      <c r="BS262" s="68"/>
      <c r="BT262" s="68"/>
      <c r="BU262" s="68"/>
      <c r="BV262" s="68"/>
      <c r="BW262" s="68"/>
      <c r="BX262" s="68"/>
      <c r="BY262" s="68"/>
    </row>
    <row r="263" spans="1:77" x14ac:dyDescent="0.25">
      <c r="A263" s="68"/>
      <c r="B263" s="227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68"/>
      <c r="BH263" s="68"/>
      <c r="BI263" s="68"/>
      <c r="BJ263" s="68"/>
      <c r="BK263" s="68"/>
      <c r="BL263" s="68"/>
      <c r="BM263" s="68"/>
      <c r="BN263" s="68"/>
      <c r="BO263" s="68"/>
      <c r="BP263" s="68"/>
      <c r="BQ263" s="68"/>
      <c r="BR263" s="68"/>
      <c r="BS263" s="68"/>
      <c r="BT263" s="68"/>
      <c r="BU263" s="68"/>
      <c r="BV263" s="68"/>
      <c r="BW263" s="68"/>
      <c r="BX263" s="68"/>
      <c r="BY263" s="68"/>
    </row>
    <row r="264" spans="1:77" x14ac:dyDescent="0.25">
      <c r="A264" s="68"/>
      <c r="B264" s="227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  <c r="BF264" s="68"/>
      <c r="BG264" s="68"/>
      <c r="BH264" s="68"/>
      <c r="BI264" s="68"/>
      <c r="BJ264" s="68"/>
      <c r="BK264" s="68"/>
      <c r="BL264" s="68"/>
      <c r="BM264" s="68"/>
      <c r="BN264" s="68"/>
      <c r="BO264" s="68"/>
      <c r="BP264" s="68"/>
      <c r="BQ264" s="68"/>
      <c r="BR264" s="68"/>
      <c r="BS264" s="68"/>
      <c r="BT264" s="68"/>
      <c r="BU264" s="68"/>
      <c r="BV264" s="68"/>
      <c r="BW264" s="68"/>
      <c r="BX264" s="68"/>
      <c r="BY264" s="68"/>
    </row>
    <row r="265" spans="1:77" x14ac:dyDescent="0.25">
      <c r="A265" s="68"/>
      <c r="B265" s="227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  <c r="BF265" s="68"/>
      <c r="BG265" s="68"/>
      <c r="BH265" s="68"/>
      <c r="BI265" s="68"/>
      <c r="BJ265" s="68"/>
      <c r="BK265" s="68"/>
      <c r="BL265" s="68"/>
      <c r="BM265" s="68"/>
      <c r="BN265" s="68"/>
      <c r="BO265" s="68"/>
      <c r="BP265" s="68"/>
      <c r="BQ265" s="68"/>
      <c r="BR265" s="68"/>
      <c r="BS265" s="68"/>
      <c r="BT265" s="68"/>
      <c r="BU265" s="68"/>
      <c r="BV265" s="68"/>
      <c r="BW265" s="68"/>
      <c r="BX265" s="68"/>
      <c r="BY265" s="68"/>
    </row>
    <row r="266" spans="1:77" x14ac:dyDescent="0.25">
      <c r="A266" s="68"/>
      <c r="B266" s="227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68"/>
      <c r="BD266" s="68"/>
      <c r="BE266" s="68"/>
      <c r="BF266" s="68"/>
      <c r="BG266" s="68"/>
      <c r="BH266" s="68"/>
      <c r="BI266" s="68"/>
      <c r="BJ266" s="68"/>
      <c r="BK266" s="68"/>
      <c r="BL266" s="68"/>
      <c r="BM266" s="68"/>
      <c r="BN266" s="68"/>
      <c r="BO266" s="68"/>
      <c r="BP266" s="68"/>
      <c r="BQ266" s="68"/>
      <c r="BR266" s="68"/>
      <c r="BS266" s="68"/>
      <c r="BT266" s="68"/>
      <c r="BU266" s="68"/>
      <c r="BV266" s="68"/>
      <c r="BW266" s="68"/>
      <c r="BX266" s="68"/>
      <c r="BY266" s="68"/>
    </row>
    <row r="267" spans="1:77" x14ac:dyDescent="0.25">
      <c r="A267" s="68"/>
      <c r="B267" s="227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68"/>
      <c r="BD267" s="68"/>
      <c r="BE267" s="68"/>
      <c r="BF267" s="68"/>
      <c r="BG267" s="68"/>
      <c r="BH267" s="68"/>
      <c r="BI267" s="68"/>
      <c r="BJ267" s="68"/>
      <c r="BK267" s="68"/>
      <c r="BL267" s="68"/>
      <c r="BM267" s="68"/>
      <c r="BN267" s="68"/>
      <c r="BO267" s="68"/>
      <c r="BP267" s="68"/>
      <c r="BQ267" s="68"/>
      <c r="BR267" s="68"/>
      <c r="BS267" s="68"/>
      <c r="BT267" s="68"/>
      <c r="BU267" s="68"/>
      <c r="BV267" s="68"/>
      <c r="BW267" s="68"/>
      <c r="BX267" s="68"/>
      <c r="BY267" s="68"/>
    </row>
    <row r="268" spans="1:77" x14ac:dyDescent="0.25">
      <c r="A268" s="68"/>
      <c r="B268" s="227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68"/>
      <c r="BM268" s="68"/>
      <c r="BN268" s="68"/>
      <c r="BO268" s="68"/>
      <c r="BP268" s="68"/>
      <c r="BQ268" s="68"/>
      <c r="BR268" s="68"/>
      <c r="BS268" s="68"/>
      <c r="BT268" s="68"/>
      <c r="BU268" s="68"/>
      <c r="BV268" s="68"/>
      <c r="BW268" s="68"/>
      <c r="BX268" s="68"/>
      <c r="BY268" s="68"/>
    </row>
    <row r="269" spans="1:77" x14ac:dyDescent="0.25">
      <c r="A269" s="68"/>
      <c r="B269" s="227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  <c r="BD269" s="68"/>
      <c r="BE269" s="68"/>
      <c r="BF269" s="68"/>
      <c r="BG269" s="68"/>
      <c r="BH269" s="68"/>
      <c r="BI269" s="68"/>
      <c r="BJ269" s="68"/>
      <c r="BK269" s="68"/>
      <c r="BL269" s="68"/>
      <c r="BM269" s="68"/>
      <c r="BN269" s="68"/>
      <c r="BO269" s="68"/>
      <c r="BP269" s="68"/>
      <c r="BQ269" s="68"/>
      <c r="BR269" s="68"/>
      <c r="BS269" s="68"/>
      <c r="BT269" s="68"/>
      <c r="BU269" s="68"/>
      <c r="BV269" s="68"/>
      <c r="BW269" s="68"/>
      <c r="BX269" s="68"/>
      <c r="BY269" s="68"/>
    </row>
    <row r="270" spans="1:77" x14ac:dyDescent="0.25">
      <c r="A270" s="68"/>
      <c r="B270" s="227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P270" s="68"/>
      <c r="BQ270" s="68"/>
      <c r="BR270" s="68"/>
      <c r="BS270" s="68"/>
      <c r="BT270" s="68"/>
      <c r="BU270" s="68"/>
      <c r="BV270" s="68"/>
      <c r="BW270" s="68"/>
      <c r="BX270" s="68"/>
      <c r="BY270" s="68"/>
    </row>
    <row r="271" spans="1:77" x14ac:dyDescent="0.25">
      <c r="A271" s="68"/>
      <c r="B271" s="227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</row>
    <row r="272" spans="1:77" x14ac:dyDescent="0.25">
      <c r="A272" s="68"/>
      <c r="B272" s="227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</row>
    <row r="273" spans="1:77" x14ac:dyDescent="0.25">
      <c r="A273" s="68"/>
      <c r="B273" s="227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  <c r="BM273" s="68"/>
      <c r="BN273" s="68"/>
      <c r="BO273" s="68"/>
      <c r="BP273" s="68"/>
      <c r="BQ273" s="68"/>
      <c r="BR273" s="68"/>
      <c r="BS273" s="68"/>
      <c r="BT273" s="68"/>
      <c r="BU273" s="68"/>
      <c r="BV273" s="68"/>
      <c r="BW273" s="68"/>
      <c r="BX273" s="68"/>
      <c r="BY273" s="68"/>
    </row>
    <row r="274" spans="1:77" x14ac:dyDescent="0.25">
      <c r="A274" s="68"/>
      <c r="B274" s="227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 s="68"/>
      <c r="BU274" s="68"/>
      <c r="BV274" s="68"/>
      <c r="BW274" s="68"/>
      <c r="BX274" s="68"/>
      <c r="BY274" s="68"/>
    </row>
    <row r="275" spans="1:77" x14ac:dyDescent="0.25">
      <c r="A275" s="68"/>
      <c r="B275" s="227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  <c r="BD275" s="68"/>
      <c r="BE275" s="68"/>
      <c r="BF275" s="68"/>
      <c r="BG275" s="68"/>
      <c r="BH275" s="68"/>
      <c r="BI275" s="68"/>
      <c r="BJ275" s="68"/>
      <c r="BK275" s="68"/>
      <c r="BL275" s="68"/>
      <c r="BM275" s="68"/>
      <c r="BN275" s="68"/>
      <c r="BO275" s="68"/>
      <c r="BP275" s="68"/>
      <c r="BQ275" s="68"/>
      <c r="BR275" s="68"/>
      <c r="BS275" s="68"/>
      <c r="BT275" s="68"/>
      <c r="BU275" s="68"/>
      <c r="BV275" s="68"/>
      <c r="BW275" s="68"/>
      <c r="BX275" s="68"/>
      <c r="BY275" s="68"/>
    </row>
    <row r="276" spans="1:77" x14ac:dyDescent="0.25">
      <c r="A276" s="68"/>
      <c r="B276" s="227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68"/>
      <c r="BD276" s="68"/>
      <c r="BE276" s="68"/>
      <c r="BF276" s="68"/>
      <c r="BG276" s="68"/>
      <c r="BH276" s="68"/>
      <c r="BI276" s="68"/>
      <c r="BJ276" s="68"/>
      <c r="BK276" s="68"/>
      <c r="BL276" s="68"/>
      <c r="BM276" s="68"/>
      <c r="BN276" s="68"/>
      <c r="BO276" s="68"/>
      <c r="BP276" s="68"/>
      <c r="BQ276" s="68"/>
      <c r="BR276" s="68"/>
      <c r="BS276" s="68"/>
      <c r="BT276" s="68"/>
      <c r="BU276" s="68"/>
      <c r="BV276" s="68"/>
      <c r="BW276" s="68"/>
      <c r="BX276" s="68"/>
      <c r="BY276" s="68"/>
    </row>
    <row r="277" spans="1:77" x14ac:dyDescent="0.25">
      <c r="A277" s="68"/>
      <c r="B277" s="227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  <c r="BF277" s="68"/>
      <c r="BG277" s="68"/>
      <c r="BH277" s="68"/>
      <c r="BI277" s="68"/>
      <c r="BJ277" s="68"/>
      <c r="BK277" s="68"/>
      <c r="BL277" s="68"/>
      <c r="BM277" s="68"/>
      <c r="BN277" s="68"/>
      <c r="BO277" s="68"/>
      <c r="BP277" s="68"/>
      <c r="BQ277" s="68"/>
      <c r="BR277" s="68"/>
      <c r="BS277" s="68"/>
      <c r="BT277" s="68"/>
      <c r="BU277" s="68"/>
      <c r="BV277" s="68"/>
      <c r="BW277" s="68"/>
      <c r="BX277" s="68"/>
      <c r="BY277" s="68"/>
    </row>
    <row r="278" spans="1:77" x14ac:dyDescent="0.25">
      <c r="A278" s="68"/>
      <c r="B278" s="227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  <c r="BF278" s="68"/>
      <c r="BG278" s="68"/>
      <c r="BH278" s="68"/>
      <c r="BI278" s="68"/>
      <c r="BJ278" s="68"/>
      <c r="BK278" s="68"/>
      <c r="BL278" s="68"/>
      <c r="BM278" s="68"/>
      <c r="BN278" s="68"/>
      <c r="BO278" s="68"/>
      <c r="BP278" s="68"/>
      <c r="BQ278" s="68"/>
      <c r="BR278" s="68"/>
      <c r="BS278" s="68"/>
      <c r="BT278" s="68"/>
      <c r="BU278" s="68"/>
      <c r="BV278" s="68"/>
      <c r="BW278" s="68"/>
      <c r="BX278" s="68"/>
      <c r="BY278" s="68"/>
    </row>
    <row r="279" spans="1:77" x14ac:dyDescent="0.25">
      <c r="A279" s="68"/>
      <c r="B279" s="227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</row>
    <row r="280" spans="1:77" x14ac:dyDescent="0.25">
      <c r="A280" s="68"/>
      <c r="B280" s="227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  <c r="BD280" s="68"/>
      <c r="BE280" s="68"/>
      <c r="BF280" s="68"/>
      <c r="BG280" s="68"/>
      <c r="BH280" s="68"/>
      <c r="BI280" s="68"/>
      <c r="BJ280" s="68"/>
      <c r="BK280" s="68"/>
      <c r="BL280" s="68"/>
      <c r="BM280" s="68"/>
      <c r="BN280" s="68"/>
      <c r="BO280" s="68"/>
      <c r="BP280" s="68"/>
      <c r="BQ280" s="68"/>
      <c r="BR280" s="68"/>
      <c r="BS280" s="68"/>
      <c r="BT280" s="68"/>
      <c r="BU280" s="68"/>
      <c r="BV280" s="68"/>
      <c r="BW280" s="68"/>
      <c r="BX280" s="68"/>
      <c r="BY280" s="68"/>
    </row>
    <row r="281" spans="1:77" x14ac:dyDescent="0.25">
      <c r="A281" s="68"/>
      <c r="B281" s="227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</row>
    <row r="282" spans="1:77" x14ac:dyDescent="0.25">
      <c r="A282" s="68"/>
      <c r="B282" s="227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  <c r="BP282" s="68"/>
      <c r="BQ282" s="68"/>
      <c r="BR282" s="68"/>
      <c r="BS282" s="68"/>
      <c r="BT282" s="68"/>
      <c r="BU282" s="68"/>
      <c r="BV282" s="68"/>
      <c r="BW282" s="68"/>
      <c r="BX282" s="68"/>
      <c r="BY282" s="68"/>
    </row>
    <row r="283" spans="1:77" x14ac:dyDescent="0.25">
      <c r="A283" s="68"/>
      <c r="B283" s="227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  <c r="BD283" s="68"/>
      <c r="BE283" s="68"/>
      <c r="BF283" s="68"/>
      <c r="BG283" s="68"/>
      <c r="BH283" s="68"/>
      <c r="BI283" s="68"/>
      <c r="BJ283" s="68"/>
      <c r="BK283" s="68"/>
      <c r="BL283" s="68"/>
      <c r="BM283" s="68"/>
      <c r="BN283" s="68"/>
      <c r="BO283" s="68"/>
      <c r="BP283" s="68"/>
      <c r="BQ283" s="68"/>
      <c r="BR283" s="68"/>
      <c r="BS283" s="68"/>
      <c r="BT283" s="68"/>
      <c r="BU283" s="68"/>
      <c r="BV283" s="68"/>
      <c r="BW283" s="68"/>
      <c r="BX283" s="68"/>
      <c r="BY283" s="68"/>
    </row>
    <row r="284" spans="1:77" x14ac:dyDescent="0.25">
      <c r="A284" s="68"/>
      <c r="B284" s="227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68"/>
      <c r="BD284" s="68"/>
      <c r="BE284" s="68"/>
      <c r="BF284" s="68"/>
      <c r="BG284" s="68"/>
      <c r="BH284" s="68"/>
      <c r="BI284" s="68"/>
      <c r="BJ284" s="68"/>
      <c r="BK284" s="68"/>
      <c r="BL284" s="68"/>
      <c r="BM284" s="68"/>
      <c r="BN284" s="68"/>
      <c r="BO284" s="68"/>
      <c r="BP284" s="68"/>
      <c r="BQ284" s="68"/>
      <c r="BR284" s="68"/>
      <c r="BS284" s="68"/>
      <c r="BT284" s="68"/>
      <c r="BU284" s="68"/>
      <c r="BV284" s="68"/>
      <c r="BW284" s="68"/>
      <c r="BX284" s="68"/>
      <c r="BY284" s="68"/>
    </row>
    <row r="285" spans="1:77" x14ac:dyDescent="0.25">
      <c r="A285" s="68"/>
      <c r="B285" s="227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  <c r="BD285" s="68"/>
      <c r="BE285" s="68"/>
      <c r="BF285" s="68"/>
      <c r="BG285" s="68"/>
      <c r="BH285" s="68"/>
      <c r="BI285" s="68"/>
      <c r="BJ285" s="68"/>
      <c r="BK285" s="68"/>
      <c r="BL285" s="68"/>
      <c r="BM285" s="68"/>
      <c r="BN285" s="68"/>
      <c r="BO285" s="68"/>
      <c r="BP285" s="68"/>
      <c r="BQ285" s="68"/>
      <c r="BR285" s="68"/>
      <c r="BS285" s="68"/>
      <c r="BT285" s="68"/>
      <c r="BU285" s="68"/>
      <c r="BV285" s="68"/>
      <c r="BW285" s="68"/>
      <c r="BX285" s="68"/>
      <c r="BY285" s="68"/>
    </row>
    <row r="286" spans="1:77" x14ac:dyDescent="0.25">
      <c r="A286" s="68"/>
      <c r="B286" s="227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</row>
    <row r="287" spans="1:77" x14ac:dyDescent="0.25">
      <c r="A287" s="68"/>
      <c r="B287" s="227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  <c r="BM287" s="68"/>
      <c r="BN287" s="68"/>
      <c r="BO287" s="68"/>
      <c r="BP287" s="68"/>
      <c r="BQ287" s="68"/>
      <c r="BR287" s="68"/>
      <c r="BS287" s="68"/>
      <c r="BT287" s="68"/>
      <c r="BU287" s="68"/>
      <c r="BV287" s="68"/>
      <c r="BW287" s="68"/>
      <c r="BX287" s="68"/>
      <c r="BY287" s="68"/>
    </row>
    <row r="288" spans="1:77" x14ac:dyDescent="0.25">
      <c r="A288" s="68"/>
      <c r="B288" s="227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  <c r="BD288" s="68"/>
      <c r="BE288" s="68"/>
      <c r="BF288" s="68"/>
      <c r="BG288" s="68"/>
      <c r="BH288" s="68"/>
      <c r="BI288" s="68"/>
      <c r="BJ288" s="68"/>
      <c r="BK288" s="68"/>
      <c r="BL288" s="68"/>
      <c r="BM288" s="68"/>
      <c r="BN288" s="68"/>
      <c r="BO288" s="68"/>
      <c r="BP288" s="68"/>
      <c r="BQ288" s="68"/>
      <c r="BR288" s="68"/>
      <c r="BS288" s="68"/>
      <c r="BT288" s="68"/>
      <c r="BU288" s="68"/>
      <c r="BV288" s="68"/>
      <c r="BW288" s="68"/>
      <c r="BX288" s="68"/>
      <c r="BY288" s="68"/>
    </row>
    <row r="289" spans="1:77" x14ac:dyDescent="0.25">
      <c r="A289" s="68"/>
      <c r="B289" s="227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8"/>
      <c r="BN289" s="68"/>
      <c r="BO289" s="68"/>
      <c r="BP289" s="68"/>
      <c r="BQ289" s="68"/>
      <c r="BR289" s="68"/>
      <c r="BS289" s="68"/>
      <c r="BT289" s="68"/>
      <c r="BU289" s="68"/>
      <c r="BV289" s="68"/>
      <c r="BW289" s="68"/>
      <c r="BX289" s="68"/>
      <c r="BY289" s="68"/>
    </row>
    <row r="290" spans="1:77" x14ac:dyDescent="0.25">
      <c r="A290" s="68"/>
      <c r="B290" s="227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  <c r="BD290" s="68"/>
      <c r="BE290" s="68"/>
      <c r="BF290" s="68"/>
      <c r="BG290" s="68"/>
      <c r="BH290" s="68"/>
      <c r="BI290" s="68"/>
      <c r="BJ290" s="68"/>
      <c r="BK290" s="68"/>
      <c r="BL290" s="68"/>
      <c r="BM290" s="68"/>
      <c r="BN290" s="68"/>
      <c r="BO290" s="68"/>
      <c r="BP290" s="68"/>
      <c r="BQ290" s="68"/>
      <c r="BR290" s="68"/>
      <c r="BS290" s="68"/>
      <c r="BT290" s="68"/>
      <c r="BU290" s="68"/>
      <c r="BV290" s="68"/>
      <c r="BW290" s="68"/>
      <c r="BX290" s="68"/>
      <c r="BY290" s="68"/>
    </row>
    <row r="291" spans="1:77" x14ac:dyDescent="0.25">
      <c r="A291" s="68"/>
      <c r="B291" s="227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P291" s="68"/>
      <c r="BQ291" s="68"/>
      <c r="BR291" s="68"/>
      <c r="BS291" s="68"/>
      <c r="BT291" s="68"/>
      <c r="BU291" s="68"/>
      <c r="BV291" s="68"/>
      <c r="BW291" s="68"/>
      <c r="BX291" s="68"/>
      <c r="BY291" s="68"/>
    </row>
    <row r="292" spans="1:77" x14ac:dyDescent="0.25">
      <c r="A292" s="68"/>
      <c r="B292" s="227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  <c r="BF292" s="68"/>
      <c r="BG292" s="68"/>
      <c r="BH292" s="68"/>
      <c r="BI292" s="68"/>
      <c r="BJ292" s="68"/>
      <c r="BK292" s="68"/>
      <c r="BL292" s="68"/>
      <c r="BM292" s="68"/>
      <c r="BN292" s="68"/>
      <c r="BO292" s="68"/>
      <c r="BP292" s="68"/>
      <c r="BQ292" s="68"/>
      <c r="BR292" s="68"/>
      <c r="BS292" s="68"/>
      <c r="BT292" s="68"/>
      <c r="BU292" s="68"/>
      <c r="BV292" s="68"/>
      <c r="BW292" s="68"/>
      <c r="BX292" s="68"/>
      <c r="BY292" s="68"/>
    </row>
    <row r="293" spans="1:77" x14ac:dyDescent="0.25">
      <c r="A293" s="68"/>
      <c r="B293" s="227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  <c r="BF293" s="68"/>
      <c r="BG293" s="68"/>
      <c r="BH293" s="68"/>
      <c r="BI293" s="68"/>
      <c r="BJ293" s="68"/>
      <c r="BK293" s="68"/>
      <c r="BL293" s="68"/>
      <c r="BM293" s="68"/>
      <c r="BN293" s="68"/>
      <c r="BO293" s="68"/>
      <c r="BP293" s="68"/>
      <c r="BQ293" s="68"/>
      <c r="BR293" s="68"/>
      <c r="BS293" s="68"/>
      <c r="BT293" s="68"/>
      <c r="BU293" s="68"/>
      <c r="BV293" s="68"/>
      <c r="BW293" s="68"/>
      <c r="BX293" s="68"/>
      <c r="BY293" s="68"/>
    </row>
    <row r="294" spans="1:77" x14ac:dyDescent="0.25">
      <c r="A294" s="68"/>
      <c r="B294" s="227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</row>
    <row r="295" spans="1:77" x14ac:dyDescent="0.25">
      <c r="A295" s="68"/>
      <c r="B295" s="227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</row>
    <row r="296" spans="1:77" x14ac:dyDescent="0.25">
      <c r="A296" s="68"/>
      <c r="B296" s="227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  <c r="BF296" s="68"/>
      <c r="BG296" s="68"/>
      <c r="BH296" s="68"/>
      <c r="BI296" s="68"/>
      <c r="BJ296" s="68"/>
      <c r="BK296" s="68"/>
      <c r="BL296" s="68"/>
      <c r="BM296" s="68"/>
      <c r="BN296" s="68"/>
      <c r="BO296" s="68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</row>
    <row r="297" spans="1:77" x14ac:dyDescent="0.25">
      <c r="A297" s="68"/>
      <c r="B297" s="227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</row>
    <row r="298" spans="1:77" x14ac:dyDescent="0.25">
      <c r="A298" s="68"/>
      <c r="B298" s="227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  <c r="BD298" s="68"/>
      <c r="BE298" s="68"/>
      <c r="BF298" s="68"/>
      <c r="BG298" s="68"/>
      <c r="BH298" s="68"/>
      <c r="BI298" s="68"/>
      <c r="BJ298" s="68"/>
      <c r="BK298" s="68"/>
      <c r="BL298" s="68"/>
      <c r="BM298" s="68"/>
      <c r="BN298" s="68"/>
      <c r="BO298" s="68"/>
      <c r="BP298" s="68"/>
      <c r="BQ298" s="68"/>
      <c r="BR298" s="68"/>
      <c r="BS298" s="68"/>
      <c r="BT298" s="68"/>
      <c r="BU298" s="68"/>
      <c r="BV298" s="68"/>
      <c r="BW298" s="68"/>
      <c r="BX298" s="68"/>
      <c r="BY298" s="68"/>
    </row>
    <row r="299" spans="1:77" x14ac:dyDescent="0.25">
      <c r="A299" s="68"/>
      <c r="B299" s="227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  <c r="BF299" s="68"/>
      <c r="BG299" s="68"/>
      <c r="BH299" s="68"/>
      <c r="BI299" s="68"/>
      <c r="BJ299" s="68"/>
      <c r="BK299" s="68"/>
      <c r="BL299" s="68"/>
      <c r="BM299" s="68"/>
      <c r="BN299" s="68"/>
      <c r="BO299" s="68"/>
      <c r="BP299" s="68"/>
      <c r="BQ299" s="68"/>
      <c r="BR299" s="68"/>
      <c r="BS299" s="68"/>
      <c r="BT299" s="68"/>
      <c r="BU299" s="68"/>
      <c r="BV299" s="68"/>
      <c r="BW299" s="68"/>
      <c r="BX299" s="68"/>
      <c r="BY299" s="68"/>
    </row>
    <row r="300" spans="1:77" x14ac:dyDescent="0.25">
      <c r="A300" s="68"/>
      <c r="B300" s="227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  <c r="BD300" s="68"/>
      <c r="BE300" s="68"/>
      <c r="BF300" s="68"/>
      <c r="BG300" s="68"/>
      <c r="BH300" s="68"/>
      <c r="BI300" s="68"/>
      <c r="BJ300" s="68"/>
      <c r="BK300" s="68"/>
      <c r="BL300" s="68"/>
      <c r="BM300" s="68"/>
      <c r="BN300" s="68"/>
      <c r="BO300" s="68"/>
      <c r="BP300" s="68"/>
      <c r="BQ300" s="68"/>
      <c r="BR300" s="68"/>
      <c r="BS300" s="68"/>
      <c r="BT300" s="68"/>
      <c r="BU300" s="68"/>
      <c r="BV300" s="68"/>
      <c r="BW300" s="68"/>
      <c r="BX300" s="68"/>
      <c r="BY300" s="68"/>
    </row>
    <row r="301" spans="1:77" x14ac:dyDescent="0.25">
      <c r="A301" s="68"/>
      <c r="B301" s="227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</row>
    <row r="302" spans="1:77" x14ac:dyDescent="0.25">
      <c r="A302" s="68"/>
      <c r="B302" s="227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  <c r="BD302" s="68"/>
      <c r="BE302" s="68"/>
      <c r="BF302" s="68"/>
      <c r="BG302" s="68"/>
      <c r="BH302" s="68"/>
      <c r="BI302" s="68"/>
      <c r="BJ302" s="68"/>
      <c r="BK302" s="68"/>
      <c r="BL302" s="68"/>
      <c r="BM302" s="68"/>
      <c r="BN302" s="68"/>
      <c r="BO302" s="68"/>
      <c r="BP302" s="68"/>
      <c r="BQ302" s="68"/>
      <c r="BR302" s="68"/>
      <c r="BS302" s="68"/>
      <c r="BT302" s="68"/>
      <c r="BU302" s="68"/>
      <c r="BV302" s="68"/>
      <c r="BW302" s="68"/>
      <c r="BX302" s="68"/>
      <c r="BY302" s="68"/>
    </row>
    <row r="303" spans="1:77" x14ac:dyDescent="0.25">
      <c r="A303" s="68"/>
      <c r="B303" s="227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  <c r="BF303" s="68"/>
      <c r="BG303" s="68"/>
      <c r="BH303" s="68"/>
      <c r="BI303" s="68"/>
      <c r="BJ303" s="68"/>
      <c r="BK303" s="68"/>
      <c r="BL303" s="68"/>
      <c r="BM303" s="68"/>
      <c r="BN303" s="68"/>
      <c r="BO303" s="68"/>
      <c r="BP303" s="68"/>
      <c r="BQ303" s="68"/>
      <c r="BR303" s="68"/>
      <c r="BS303" s="68"/>
      <c r="BT303" s="68"/>
      <c r="BU303" s="68"/>
      <c r="BV303" s="68"/>
      <c r="BW303" s="68"/>
      <c r="BX303" s="68"/>
      <c r="BY303" s="68"/>
    </row>
    <row r="304" spans="1:77" x14ac:dyDescent="0.25">
      <c r="A304" s="68"/>
      <c r="B304" s="227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  <c r="BD304" s="68"/>
      <c r="BE304" s="68"/>
      <c r="BF304" s="68"/>
      <c r="BG304" s="68"/>
      <c r="BH304" s="68"/>
      <c r="BI304" s="68"/>
      <c r="BJ304" s="68"/>
      <c r="BK304" s="68"/>
      <c r="BL304" s="68"/>
      <c r="BM304" s="68"/>
      <c r="BN304" s="68"/>
      <c r="BO304" s="68"/>
      <c r="BP304" s="68"/>
      <c r="BQ304" s="68"/>
      <c r="BR304" s="68"/>
      <c r="BS304" s="68"/>
      <c r="BT304" s="68"/>
      <c r="BU304" s="68"/>
      <c r="BV304" s="68"/>
      <c r="BW304" s="68"/>
      <c r="BX304" s="68"/>
      <c r="BY304" s="68"/>
    </row>
    <row r="305" spans="1:77" x14ac:dyDescent="0.25">
      <c r="A305" s="68"/>
      <c r="B305" s="227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  <c r="BF305" s="68"/>
      <c r="BG305" s="68"/>
      <c r="BH305" s="68"/>
      <c r="BI305" s="68"/>
      <c r="BJ305" s="68"/>
      <c r="BK305" s="68"/>
      <c r="BL305" s="68"/>
      <c r="BM305" s="68"/>
      <c r="BN305" s="68"/>
      <c r="BO305" s="68"/>
      <c r="BP305" s="68"/>
      <c r="BQ305" s="68"/>
      <c r="BR305" s="68"/>
      <c r="BS305" s="68"/>
      <c r="BT305" s="68"/>
      <c r="BU305" s="68"/>
      <c r="BV305" s="68"/>
      <c r="BW305" s="68"/>
      <c r="BX305" s="68"/>
      <c r="BY305" s="68"/>
    </row>
    <row r="306" spans="1:77" x14ac:dyDescent="0.25">
      <c r="A306" s="68"/>
      <c r="B306" s="227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  <c r="BF306" s="68"/>
      <c r="BG306" s="68"/>
      <c r="BH306" s="68"/>
      <c r="BI306" s="68"/>
      <c r="BJ306" s="68"/>
      <c r="BK306" s="68"/>
      <c r="BL306" s="68"/>
      <c r="BM306" s="68"/>
      <c r="BN306" s="68"/>
      <c r="BO306" s="68"/>
      <c r="BP306" s="68"/>
      <c r="BQ306" s="68"/>
      <c r="BR306" s="68"/>
      <c r="BS306" s="68"/>
      <c r="BT306" s="68"/>
      <c r="BU306" s="68"/>
      <c r="BV306" s="68"/>
      <c r="BW306" s="68"/>
      <c r="BX306" s="68"/>
      <c r="BY306" s="68"/>
    </row>
    <row r="307" spans="1:77" x14ac:dyDescent="0.25">
      <c r="A307" s="68"/>
      <c r="B307" s="227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8"/>
      <c r="BL307" s="68"/>
      <c r="BM307" s="68"/>
      <c r="BN307" s="68"/>
      <c r="BO307" s="68"/>
      <c r="BP307" s="68"/>
      <c r="BQ307" s="68"/>
      <c r="BR307" s="68"/>
      <c r="BS307" s="68"/>
      <c r="BT307" s="68"/>
      <c r="BU307" s="68"/>
      <c r="BV307" s="68"/>
      <c r="BW307" s="68"/>
      <c r="BX307" s="68"/>
      <c r="BY307" s="68"/>
    </row>
    <row r="308" spans="1:77" x14ac:dyDescent="0.25">
      <c r="A308" s="68"/>
      <c r="B308" s="227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  <c r="BD308" s="68"/>
      <c r="BE308" s="68"/>
      <c r="BF308" s="68"/>
      <c r="BG308" s="68"/>
      <c r="BH308" s="68"/>
      <c r="BI308" s="68"/>
      <c r="BJ308" s="68"/>
      <c r="BK308" s="68"/>
      <c r="BL308" s="68"/>
      <c r="BM308" s="68"/>
      <c r="BN308" s="68"/>
      <c r="BO308" s="68"/>
      <c r="BP308" s="68"/>
      <c r="BQ308" s="68"/>
      <c r="BR308" s="68"/>
      <c r="BS308" s="68"/>
      <c r="BT308" s="68"/>
      <c r="BU308" s="68"/>
      <c r="BV308" s="68"/>
      <c r="BW308" s="68"/>
      <c r="BX308" s="68"/>
      <c r="BY308" s="68"/>
    </row>
    <row r="309" spans="1:77" x14ac:dyDescent="0.25">
      <c r="A309" s="68"/>
      <c r="B309" s="227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P309" s="68"/>
      <c r="BQ309" s="68"/>
      <c r="BR309" s="68"/>
      <c r="BS309" s="68"/>
      <c r="BT309" s="68"/>
      <c r="BU309" s="68"/>
      <c r="BV309" s="68"/>
      <c r="BW309" s="68"/>
      <c r="BX309" s="68"/>
      <c r="BY309" s="68"/>
    </row>
    <row r="310" spans="1:77" x14ac:dyDescent="0.25">
      <c r="A310" s="68"/>
      <c r="B310" s="227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  <c r="BF310" s="68"/>
      <c r="BG310" s="68"/>
      <c r="BH310" s="68"/>
      <c r="BI310" s="68"/>
      <c r="BJ310" s="68"/>
      <c r="BK310" s="68"/>
      <c r="BL310" s="68"/>
      <c r="BM310" s="68"/>
      <c r="BN310" s="68"/>
      <c r="BO310" s="68"/>
      <c r="BP310" s="68"/>
      <c r="BQ310" s="68"/>
      <c r="BR310" s="68"/>
      <c r="BS310" s="68"/>
      <c r="BT310" s="68"/>
      <c r="BU310" s="68"/>
      <c r="BV310" s="68"/>
      <c r="BW310" s="68"/>
      <c r="BX310" s="68"/>
      <c r="BY310" s="68"/>
    </row>
    <row r="311" spans="1:77" x14ac:dyDescent="0.25">
      <c r="A311" s="68"/>
      <c r="B311" s="227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  <c r="BF311" s="68"/>
      <c r="BG311" s="68"/>
      <c r="BH311" s="68"/>
      <c r="BI311" s="68"/>
      <c r="BJ311" s="68"/>
      <c r="BK311" s="68"/>
      <c r="BL311" s="68"/>
      <c r="BM311" s="68"/>
      <c r="BN311" s="68"/>
      <c r="BO311" s="68"/>
      <c r="BP311" s="68"/>
      <c r="BQ311" s="68"/>
      <c r="BR311" s="68"/>
      <c r="BS311" s="68"/>
      <c r="BT311" s="68"/>
      <c r="BU311" s="68"/>
      <c r="BV311" s="68"/>
      <c r="BW311" s="68"/>
      <c r="BX311" s="68"/>
      <c r="BY311" s="68"/>
    </row>
    <row r="312" spans="1:77" x14ac:dyDescent="0.25">
      <c r="A312" s="68"/>
      <c r="B312" s="227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  <c r="BD312" s="68"/>
      <c r="BE312" s="68"/>
      <c r="BF312" s="68"/>
      <c r="BG312" s="68"/>
      <c r="BH312" s="68"/>
      <c r="BI312" s="68"/>
      <c r="BJ312" s="68"/>
      <c r="BK312" s="68"/>
      <c r="BL312" s="68"/>
      <c r="BM312" s="68"/>
      <c r="BN312" s="68"/>
      <c r="BO312" s="68"/>
      <c r="BP312" s="68"/>
      <c r="BQ312" s="68"/>
      <c r="BR312" s="68"/>
      <c r="BS312" s="68"/>
      <c r="BT312" s="68"/>
      <c r="BU312" s="68"/>
      <c r="BV312" s="68"/>
      <c r="BW312" s="68"/>
      <c r="BX312" s="68"/>
      <c r="BY312" s="68"/>
    </row>
    <row r="313" spans="1:77" x14ac:dyDescent="0.25">
      <c r="A313" s="68"/>
      <c r="B313" s="227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  <c r="BM313" s="68"/>
      <c r="BN313" s="68"/>
      <c r="BO313" s="68"/>
      <c r="BP313" s="68"/>
      <c r="BQ313" s="68"/>
      <c r="BR313" s="68"/>
      <c r="BS313" s="68"/>
      <c r="BT313" s="68"/>
      <c r="BU313" s="68"/>
      <c r="BV313" s="68"/>
      <c r="BW313" s="68"/>
      <c r="BX313" s="68"/>
      <c r="BY313" s="68"/>
    </row>
    <row r="314" spans="1:77" x14ac:dyDescent="0.25">
      <c r="A314" s="68"/>
      <c r="B314" s="227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  <c r="BM314" s="68"/>
      <c r="BN314" s="68"/>
      <c r="BO314" s="68"/>
      <c r="BP314" s="68"/>
      <c r="BQ314" s="68"/>
      <c r="BR314" s="68"/>
      <c r="BS314" s="68"/>
      <c r="BT314" s="68"/>
      <c r="BU314" s="68"/>
      <c r="BV314" s="68"/>
      <c r="BW314" s="68"/>
      <c r="BX314" s="68"/>
      <c r="BY314" s="68"/>
    </row>
    <row r="315" spans="1:77" x14ac:dyDescent="0.25">
      <c r="A315" s="68"/>
      <c r="B315" s="227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  <c r="BM315" s="68"/>
      <c r="BN315" s="68"/>
      <c r="BO315" s="68"/>
      <c r="BP315" s="68"/>
      <c r="BQ315" s="68"/>
      <c r="BR315" s="68"/>
      <c r="BS315" s="68"/>
      <c r="BT315" s="68"/>
      <c r="BU315" s="68"/>
      <c r="BV315" s="68"/>
      <c r="BW315" s="68"/>
      <c r="BX315" s="68"/>
      <c r="BY315" s="68"/>
    </row>
    <row r="316" spans="1:77" x14ac:dyDescent="0.25">
      <c r="A316" s="68"/>
      <c r="B316" s="227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  <c r="BM316" s="68"/>
      <c r="BN316" s="68"/>
      <c r="BO316" s="68"/>
      <c r="BP316" s="68"/>
      <c r="BQ316" s="68"/>
      <c r="BR316" s="68"/>
      <c r="BS316" s="68"/>
      <c r="BT316" s="68"/>
      <c r="BU316" s="68"/>
      <c r="BV316" s="68"/>
      <c r="BW316" s="68"/>
      <c r="BX316" s="68"/>
      <c r="BY316" s="68"/>
    </row>
    <row r="317" spans="1:77" x14ac:dyDescent="0.25">
      <c r="A317" s="68"/>
      <c r="B317" s="227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  <c r="BM317" s="68"/>
      <c r="BN317" s="68"/>
      <c r="BO317" s="68"/>
      <c r="BP317" s="68"/>
      <c r="BQ317" s="68"/>
      <c r="BR317" s="68"/>
      <c r="BS317" s="68"/>
      <c r="BT317" s="68"/>
      <c r="BU317" s="68"/>
      <c r="BV317" s="68"/>
      <c r="BW317" s="68"/>
      <c r="BX317" s="68"/>
      <c r="BY317" s="68"/>
    </row>
    <row r="318" spans="1:77" x14ac:dyDescent="0.25">
      <c r="A318" s="68"/>
      <c r="B318" s="227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  <c r="BM318" s="68"/>
      <c r="BN318" s="68"/>
      <c r="BO318" s="68"/>
      <c r="BP318" s="68"/>
      <c r="BQ318" s="68"/>
      <c r="BR318" s="68"/>
      <c r="BS318" s="68"/>
      <c r="BT318" s="68"/>
      <c r="BU318" s="68"/>
      <c r="BV318" s="68"/>
      <c r="BW318" s="68"/>
      <c r="BX318" s="68"/>
      <c r="BY318" s="68"/>
    </row>
    <row r="319" spans="1:77" x14ac:dyDescent="0.25">
      <c r="A319" s="68"/>
      <c r="B319" s="227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  <c r="BM319" s="68"/>
      <c r="BN319" s="68"/>
      <c r="BO319" s="68"/>
      <c r="BP319" s="68"/>
      <c r="BQ319" s="68"/>
      <c r="BR319" s="68"/>
      <c r="BS319" s="68"/>
      <c r="BT319" s="68"/>
      <c r="BU319" s="68"/>
      <c r="BV319" s="68"/>
      <c r="BW319" s="68"/>
      <c r="BX319" s="68"/>
      <c r="BY319" s="68"/>
    </row>
    <row r="320" spans="1:77" x14ac:dyDescent="0.25">
      <c r="A320" s="68"/>
      <c r="B320" s="227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  <c r="BM320" s="68"/>
      <c r="BN320" s="68"/>
      <c r="BO320" s="68"/>
      <c r="BP320" s="68"/>
      <c r="BQ320" s="68"/>
      <c r="BR320" s="68"/>
      <c r="BS320" s="68"/>
      <c r="BT320" s="68"/>
      <c r="BU320" s="68"/>
      <c r="BV320" s="68"/>
      <c r="BW320" s="68"/>
      <c r="BX320" s="68"/>
      <c r="BY320" s="68"/>
    </row>
    <row r="321" spans="1:77" x14ac:dyDescent="0.25">
      <c r="A321" s="68"/>
      <c r="B321" s="227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  <c r="BM321" s="68"/>
      <c r="BN321" s="68"/>
      <c r="BO321" s="68"/>
      <c r="BP321" s="68"/>
      <c r="BQ321" s="68"/>
      <c r="BR321" s="68"/>
      <c r="BS321" s="68"/>
      <c r="BT321" s="68"/>
      <c r="BU321" s="68"/>
      <c r="BV321" s="68"/>
      <c r="BW321" s="68"/>
      <c r="BX321" s="68"/>
      <c r="BY321" s="68"/>
    </row>
    <row r="322" spans="1:77" x14ac:dyDescent="0.25">
      <c r="A322" s="68"/>
      <c r="B322" s="227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  <c r="BM322" s="68"/>
      <c r="BN322" s="68"/>
      <c r="BO322" s="68"/>
      <c r="BP322" s="68"/>
      <c r="BQ322" s="68"/>
      <c r="BR322" s="68"/>
      <c r="BS322" s="68"/>
      <c r="BT322" s="68"/>
      <c r="BU322" s="68"/>
      <c r="BV322" s="68"/>
      <c r="BW322" s="68"/>
      <c r="BX322" s="68"/>
      <c r="BY322" s="68"/>
    </row>
    <row r="323" spans="1:77" x14ac:dyDescent="0.25">
      <c r="A323" s="68"/>
      <c r="B323" s="227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  <c r="BM323" s="68"/>
      <c r="BN323" s="68"/>
      <c r="BO323" s="68"/>
      <c r="BP323" s="68"/>
      <c r="BQ323" s="68"/>
      <c r="BR323" s="68"/>
      <c r="BS323" s="68"/>
      <c r="BT323" s="68"/>
      <c r="BU323" s="68"/>
      <c r="BV323" s="68"/>
      <c r="BW323" s="68"/>
      <c r="BX323" s="68"/>
      <c r="BY323" s="68"/>
    </row>
    <row r="324" spans="1:77" x14ac:dyDescent="0.25">
      <c r="A324" s="68"/>
      <c r="B324" s="227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  <c r="BM324" s="68"/>
      <c r="BN324" s="68"/>
      <c r="BO324" s="68"/>
      <c r="BP324" s="68"/>
      <c r="BQ324" s="68"/>
      <c r="BR324" s="68"/>
      <c r="BS324" s="68"/>
      <c r="BT324" s="68"/>
      <c r="BU324" s="68"/>
      <c r="BV324" s="68"/>
      <c r="BW324" s="68"/>
      <c r="BX324" s="68"/>
      <c r="BY324" s="68"/>
    </row>
    <row r="325" spans="1:77" x14ac:dyDescent="0.25">
      <c r="A325" s="68"/>
      <c r="B325" s="227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  <c r="BM325" s="68"/>
      <c r="BN325" s="68"/>
      <c r="BO325" s="68"/>
      <c r="BP325" s="68"/>
      <c r="BQ325" s="68"/>
      <c r="BR325" s="68"/>
      <c r="BS325" s="68"/>
      <c r="BT325" s="68"/>
      <c r="BU325" s="68"/>
      <c r="BV325" s="68"/>
      <c r="BW325" s="68"/>
      <c r="BX325" s="68"/>
      <c r="BY325" s="68"/>
    </row>
    <row r="326" spans="1:77" x14ac:dyDescent="0.25">
      <c r="A326" s="68"/>
      <c r="B326" s="227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  <c r="BM326" s="68"/>
      <c r="BN326" s="68"/>
      <c r="BO326" s="68"/>
      <c r="BP326" s="68"/>
      <c r="BQ326" s="68"/>
      <c r="BR326" s="68"/>
      <c r="BS326" s="68"/>
      <c r="BT326" s="68"/>
      <c r="BU326" s="68"/>
      <c r="BV326" s="68"/>
      <c r="BW326" s="68"/>
      <c r="BX326" s="68"/>
      <c r="BY326" s="68"/>
    </row>
    <row r="327" spans="1:77" x14ac:dyDescent="0.25">
      <c r="A327" s="68"/>
      <c r="B327" s="227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  <c r="BM327" s="68"/>
      <c r="BN327" s="68"/>
      <c r="BO327" s="68"/>
      <c r="BP327" s="68"/>
      <c r="BQ327" s="68"/>
      <c r="BR327" s="68"/>
      <c r="BS327" s="68"/>
      <c r="BT327" s="68"/>
      <c r="BU327" s="68"/>
      <c r="BV327" s="68"/>
      <c r="BW327" s="68"/>
      <c r="BX327" s="68"/>
      <c r="BY327" s="68"/>
    </row>
    <row r="328" spans="1:77" x14ac:dyDescent="0.25">
      <c r="A328" s="68"/>
      <c r="B328" s="227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  <c r="BM328" s="68"/>
      <c r="BN328" s="68"/>
      <c r="BO328" s="68"/>
      <c r="BP328" s="68"/>
      <c r="BQ328" s="68"/>
      <c r="BR328" s="68"/>
      <c r="BS328" s="68"/>
      <c r="BT328" s="68"/>
      <c r="BU328" s="68"/>
      <c r="BV328" s="68"/>
      <c r="BW328" s="68"/>
      <c r="BX328" s="68"/>
      <c r="BY328" s="68"/>
    </row>
    <row r="329" spans="1:77" x14ac:dyDescent="0.25">
      <c r="A329" s="68"/>
      <c r="B329" s="227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  <c r="BM329" s="68"/>
      <c r="BN329" s="68"/>
      <c r="BO329" s="68"/>
      <c r="BP329" s="68"/>
      <c r="BQ329" s="68"/>
      <c r="BR329" s="68"/>
      <c r="BS329" s="68"/>
      <c r="BT329" s="68"/>
      <c r="BU329" s="68"/>
      <c r="BV329" s="68"/>
      <c r="BW329" s="68"/>
      <c r="BX329" s="68"/>
      <c r="BY329" s="68"/>
    </row>
    <row r="330" spans="1:77" x14ac:dyDescent="0.25">
      <c r="A330" s="68"/>
      <c r="B330" s="227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  <c r="BM330" s="68"/>
      <c r="BN330" s="68"/>
      <c r="BO330" s="68"/>
      <c r="BP330" s="68"/>
      <c r="BQ330" s="68"/>
      <c r="BR330" s="68"/>
      <c r="BS330" s="68"/>
      <c r="BT330" s="68"/>
      <c r="BU330" s="68"/>
      <c r="BV330" s="68"/>
      <c r="BW330" s="68"/>
      <c r="BX330" s="68"/>
      <c r="BY330" s="68"/>
    </row>
    <row r="331" spans="1:77" x14ac:dyDescent="0.25">
      <c r="A331" s="68"/>
      <c r="B331" s="227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  <c r="BM331" s="68"/>
      <c r="BN331" s="68"/>
      <c r="BO331" s="68"/>
      <c r="BP331" s="68"/>
      <c r="BQ331" s="68"/>
      <c r="BR331" s="68"/>
      <c r="BS331" s="68"/>
      <c r="BT331" s="68"/>
      <c r="BU331" s="68"/>
      <c r="BV331" s="68"/>
      <c r="BW331" s="68"/>
      <c r="BX331" s="68"/>
      <c r="BY331" s="68"/>
    </row>
    <row r="332" spans="1:77" x14ac:dyDescent="0.25">
      <c r="A332" s="68"/>
      <c r="B332" s="227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  <c r="BM332" s="68"/>
      <c r="BN332" s="68"/>
      <c r="BO332" s="68"/>
      <c r="BP332" s="68"/>
      <c r="BQ332" s="68"/>
      <c r="BR332" s="68"/>
      <c r="BS332" s="68"/>
      <c r="BT332" s="68"/>
      <c r="BU332" s="68"/>
      <c r="BV332" s="68"/>
      <c r="BW332" s="68"/>
      <c r="BX332" s="68"/>
      <c r="BY332" s="68"/>
    </row>
    <row r="333" spans="1:77" x14ac:dyDescent="0.25">
      <c r="A333" s="68"/>
      <c r="B333" s="227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</row>
    <row r="334" spans="1:77" x14ac:dyDescent="0.25">
      <c r="A334" s="68"/>
      <c r="B334" s="227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P334" s="68"/>
      <c r="BQ334" s="68"/>
      <c r="BR334" s="68"/>
      <c r="BS334" s="68"/>
      <c r="BT334" s="68"/>
      <c r="BU334" s="68"/>
      <c r="BV334" s="68"/>
      <c r="BW334" s="68"/>
      <c r="BX334" s="68"/>
      <c r="BY334" s="68"/>
    </row>
    <row r="335" spans="1:77" x14ac:dyDescent="0.25">
      <c r="A335" s="68"/>
      <c r="B335" s="227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</row>
    <row r="336" spans="1:77" x14ac:dyDescent="0.25">
      <c r="A336" s="68"/>
      <c r="B336" s="227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</row>
    <row r="337" spans="1:77" x14ac:dyDescent="0.25">
      <c r="A337" s="68"/>
      <c r="B337" s="227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  <c r="BM337" s="68"/>
      <c r="BN337" s="68"/>
      <c r="BO337" s="68"/>
      <c r="BP337" s="68"/>
      <c r="BQ337" s="68"/>
      <c r="BR337" s="68"/>
      <c r="BS337" s="68"/>
      <c r="BT337" s="68"/>
      <c r="BU337" s="68"/>
      <c r="BV337" s="68"/>
      <c r="BW337" s="68"/>
      <c r="BX337" s="68"/>
      <c r="BY337" s="68"/>
    </row>
    <row r="338" spans="1:77" x14ac:dyDescent="0.25">
      <c r="A338" s="68"/>
      <c r="B338" s="227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  <c r="BM338" s="68"/>
      <c r="BN338" s="68"/>
      <c r="BO338" s="68"/>
      <c r="BP338" s="68"/>
      <c r="BQ338" s="68"/>
      <c r="BR338" s="68"/>
      <c r="BS338" s="68"/>
      <c r="BT338" s="68"/>
      <c r="BU338" s="68"/>
      <c r="BV338" s="68"/>
      <c r="BW338" s="68"/>
      <c r="BX338" s="68"/>
      <c r="BY338" s="68"/>
    </row>
    <row r="339" spans="1:77" x14ac:dyDescent="0.25">
      <c r="A339" s="68"/>
      <c r="B339" s="227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  <c r="BM339" s="68"/>
      <c r="BN339" s="68"/>
      <c r="BO339" s="68"/>
      <c r="BP339" s="68"/>
      <c r="BQ339" s="68"/>
      <c r="BR339" s="68"/>
      <c r="BS339" s="68"/>
      <c r="BT339" s="68"/>
      <c r="BU339" s="68"/>
      <c r="BV339" s="68"/>
      <c r="BW339" s="68"/>
      <c r="BX339" s="68"/>
      <c r="BY339" s="68"/>
    </row>
    <row r="340" spans="1:77" x14ac:dyDescent="0.25">
      <c r="A340" s="68"/>
      <c r="B340" s="227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  <c r="BM340" s="68"/>
      <c r="BN340" s="68"/>
      <c r="BO340" s="68"/>
      <c r="BP340" s="68"/>
      <c r="BQ340" s="68"/>
      <c r="BR340" s="68"/>
      <c r="BS340" s="68"/>
      <c r="BT340" s="68"/>
      <c r="BU340" s="68"/>
      <c r="BV340" s="68"/>
      <c r="BW340" s="68"/>
      <c r="BX340" s="68"/>
      <c r="BY340" s="68"/>
    </row>
    <row r="341" spans="1:77" x14ac:dyDescent="0.25">
      <c r="A341" s="68"/>
      <c r="B341" s="227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  <c r="BM341" s="68"/>
      <c r="BN341" s="68"/>
      <c r="BO341" s="68"/>
      <c r="BP341" s="68"/>
      <c r="BQ341" s="68"/>
      <c r="BR341" s="68"/>
      <c r="BS341" s="68"/>
      <c r="BT341" s="68"/>
      <c r="BU341" s="68"/>
      <c r="BV341" s="68"/>
      <c r="BW341" s="68"/>
      <c r="BX341" s="68"/>
      <c r="BY341" s="68"/>
    </row>
    <row r="342" spans="1:77" x14ac:dyDescent="0.25">
      <c r="A342" s="68"/>
      <c r="B342" s="227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  <c r="BM342" s="68"/>
      <c r="BN342" s="68"/>
      <c r="BO342" s="68"/>
      <c r="BP342" s="68"/>
      <c r="BQ342" s="68"/>
      <c r="BR342" s="68"/>
      <c r="BS342" s="68"/>
      <c r="BT342" s="68"/>
      <c r="BU342" s="68"/>
      <c r="BV342" s="68"/>
      <c r="BW342" s="68"/>
      <c r="BX342" s="68"/>
      <c r="BY342" s="68"/>
    </row>
    <row r="343" spans="1:77" x14ac:dyDescent="0.25">
      <c r="A343" s="68"/>
      <c r="B343" s="227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  <c r="BM343" s="68"/>
      <c r="BN343" s="68"/>
      <c r="BO343" s="68"/>
      <c r="BP343" s="68"/>
      <c r="BQ343" s="68"/>
      <c r="BR343" s="68"/>
      <c r="BS343" s="68"/>
      <c r="BT343" s="68"/>
      <c r="BU343" s="68"/>
      <c r="BV343" s="68"/>
      <c r="BW343" s="68"/>
      <c r="BX343" s="68"/>
      <c r="BY343" s="68"/>
    </row>
    <row r="344" spans="1:77" x14ac:dyDescent="0.25">
      <c r="A344" s="68"/>
      <c r="B344" s="227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  <c r="BM344" s="68"/>
      <c r="BN344" s="68"/>
      <c r="BO344" s="68"/>
      <c r="BP344" s="68"/>
      <c r="BQ344" s="68"/>
      <c r="BR344" s="68"/>
      <c r="BS344" s="68"/>
      <c r="BT344" s="68"/>
      <c r="BU344" s="68"/>
      <c r="BV344" s="68"/>
      <c r="BW344" s="68"/>
      <c r="BX344" s="68"/>
      <c r="BY344" s="68"/>
    </row>
    <row r="345" spans="1:77" x14ac:dyDescent="0.25">
      <c r="A345" s="68"/>
      <c r="B345" s="227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  <c r="BM345" s="68"/>
      <c r="BN345" s="68"/>
      <c r="BO345" s="68"/>
      <c r="BP345" s="68"/>
      <c r="BQ345" s="68"/>
      <c r="BR345" s="68"/>
      <c r="BS345" s="68"/>
      <c r="BT345" s="68"/>
      <c r="BU345" s="68"/>
      <c r="BV345" s="68"/>
      <c r="BW345" s="68"/>
      <c r="BX345" s="68"/>
      <c r="BY345" s="68"/>
    </row>
    <row r="346" spans="1:77" x14ac:dyDescent="0.25">
      <c r="A346" s="68"/>
      <c r="B346" s="227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  <c r="BM346" s="68"/>
      <c r="BN346" s="68"/>
      <c r="BO346" s="68"/>
      <c r="BP346" s="68"/>
      <c r="BQ346" s="68"/>
      <c r="BR346" s="68"/>
      <c r="BS346" s="68"/>
      <c r="BT346" s="68"/>
      <c r="BU346" s="68"/>
      <c r="BV346" s="68"/>
      <c r="BW346" s="68"/>
      <c r="BX346" s="68"/>
      <c r="BY346" s="68"/>
    </row>
    <row r="347" spans="1:77" x14ac:dyDescent="0.25">
      <c r="A347" s="68"/>
      <c r="B347" s="227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  <c r="BD347" s="68"/>
      <c r="BE347" s="68"/>
      <c r="BF347" s="68"/>
      <c r="BG347" s="68"/>
      <c r="BH347" s="68"/>
      <c r="BI347" s="68"/>
      <c r="BJ347" s="68"/>
      <c r="BK347" s="68"/>
      <c r="BL347" s="68"/>
      <c r="BM347" s="68"/>
      <c r="BN347" s="68"/>
      <c r="BO347" s="68"/>
      <c r="BP347" s="68"/>
      <c r="BQ347" s="68"/>
      <c r="BR347" s="68"/>
      <c r="BS347" s="68"/>
      <c r="BT347" s="68"/>
      <c r="BU347" s="68"/>
      <c r="BV347" s="68"/>
      <c r="BW347" s="68"/>
      <c r="BX347" s="68"/>
      <c r="BY347" s="68"/>
    </row>
    <row r="348" spans="1:77" x14ac:dyDescent="0.25">
      <c r="A348" s="68"/>
      <c r="B348" s="227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  <c r="BD348" s="68"/>
      <c r="BE348" s="68"/>
      <c r="BF348" s="68"/>
      <c r="BG348" s="68"/>
      <c r="BH348" s="68"/>
      <c r="BI348" s="68"/>
      <c r="BJ348" s="68"/>
      <c r="BK348" s="68"/>
      <c r="BL348" s="68"/>
      <c r="BM348" s="68"/>
      <c r="BN348" s="68"/>
      <c r="BO348" s="68"/>
      <c r="BP348" s="68"/>
      <c r="BQ348" s="68"/>
      <c r="BR348" s="68"/>
      <c r="BS348" s="68"/>
      <c r="BT348" s="68"/>
      <c r="BU348" s="68"/>
      <c r="BV348" s="68"/>
      <c r="BW348" s="68"/>
      <c r="BX348" s="68"/>
      <c r="BY348" s="68"/>
    </row>
    <row r="349" spans="1:77" x14ac:dyDescent="0.25">
      <c r="A349" s="68"/>
      <c r="B349" s="227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  <c r="BD349" s="68"/>
      <c r="BE349" s="68"/>
      <c r="BF349" s="68"/>
      <c r="BG349" s="68"/>
      <c r="BH349" s="68"/>
      <c r="BI349" s="68"/>
      <c r="BJ349" s="68"/>
      <c r="BK349" s="68"/>
      <c r="BL349" s="68"/>
      <c r="BM349" s="68"/>
      <c r="BN349" s="68"/>
      <c r="BO349" s="68"/>
      <c r="BP349" s="68"/>
      <c r="BQ349" s="68"/>
      <c r="BR349" s="68"/>
      <c r="BS349" s="68"/>
      <c r="BT349" s="68"/>
      <c r="BU349" s="68"/>
      <c r="BV349" s="68"/>
      <c r="BW349" s="68"/>
      <c r="BX349" s="68"/>
      <c r="BY349" s="68"/>
    </row>
    <row r="350" spans="1:77" x14ac:dyDescent="0.25">
      <c r="A350" s="68"/>
      <c r="B350" s="227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  <c r="BD350" s="68"/>
      <c r="BE350" s="68"/>
      <c r="BF350" s="68"/>
      <c r="BG350" s="68"/>
      <c r="BH350" s="68"/>
      <c r="BI350" s="68"/>
      <c r="BJ350" s="68"/>
      <c r="BK350" s="68"/>
      <c r="BL350" s="68"/>
      <c r="BM350" s="68"/>
      <c r="BN350" s="68"/>
      <c r="BO350" s="68"/>
      <c r="BP350" s="68"/>
      <c r="BQ350" s="68"/>
      <c r="BR350" s="68"/>
      <c r="BS350" s="68"/>
      <c r="BT350" s="68"/>
      <c r="BU350" s="68"/>
      <c r="BV350" s="68"/>
      <c r="BW350" s="68"/>
      <c r="BX350" s="68"/>
      <c r="BY350" s="68"/>
    </row>
    <row r="351" spans="1:77" x14ac:dyDescent="0.25">
      <c r="A351" s="68"/>
      <c r="B351" s="227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  <c r="BN351" s="68"/>
      <c r="BO351" s="68"/>
      <c r="BP351" s="68"/>
      <c r="BQ351" s="68"/>
      <c r="BR351" s="68"/>
      <c r="BS351" s="68"/>
      <c r="BT351" s="68"/>
      <c r="BU351" s="68"/>
      <c r="BV351" s="68"/>
      <c r="BW351" s="68"/>
      <c r="BX351" s="68"/>
      <c r="BY351" s="68"/>
    </row>
    <row r="352" spans="1:77" x14ac:dyDescent="0.25">
      <c r="A352" s="68"/>
      <c r="B352" s="227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  <c r="BF352" s="68"/>
      <c r="BG352" s="68"/>
      <c r="BH352" s="68"/>
      <c r="BI352" s="68"/>
      <c r="BJ352" s="68"/>
      <c r="BK352" s="68"/>
      <c r="BL352" s="68"/>
      <c r="BM352" s="68"/>
      <c r="BN352" s="68"/>
      <c r="BO352" s="68"/>
      <c r="BP352" s="68"/>
      <c r="BQ352" s="68"/>
      <c r="BR352" s="68"/>
      <c r="BS352" s="68"/>
      <c r="BT352" s="68"/>
      <c r="BU352" s="68"/>
      <c r="BV352" s="68"/>
      <c r="BW352" s="68"/>
      <c r="BX352" s="68"/>
      <c r="BY352" s="68"/>
    </row>
    <row r="353" spans="1:77" x14ac:dyDescent="0.25">
      <c r="A353" s="68"/>
      <c r="B353" s="227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  <c r="BF353" s="68"/>
      <c r="BG353" s="68"/>
      <c r="BH353" s="68"/>
      <c r="BI353" s="68"/>
      <c r="BJ353" s="68"/>
      <c r="BK353" s="68"/>
      <c r="BL353" s="68"/>
      <c r="BM353" s="68"/>
      <c r="BN353" s="68"/>
      <c r="BO353" s="68"/>
      <c r="BP353" s="68"/>
      <c r="BQ353" s="68"/>
      <c r="BR353" s="68"/>
      <c r="BS353" s="68"/>
      <c r="BT353" s="68"/>
      <c r="BU353" s="68"/>
      <c r="BV353" s="68"/>
      <c r="BW353" s="68"/>
      <c r="BX353" s="68"/>
      <c r="BY353" s="68"/>
    </row>
    <row r="354" spans="1:77" x14ac:dyDescent="0.25">
      <c r="A354" s="68"/>
      <c r="B354" s="227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68"/>
      <c r="BD354" s="68"/>
      <c r="BE354" s="68"/>
      <c r="BF354" s="68"/>
      <c r="BG354" s="68"/>
      <c r="BH354" s="68"/>
      <c r="BI354" s="68"/>
      <c r="BJ354" s="68"/>
      <c r="BK354" s="68"/>
      <c r="BL354" s="68"/>
      <c r="BM354" s="68"/>
      <c r="BN354" s="68"/>
      <c r="BO354" s="68"/>
      <c r="BP354" s="68"/>
      <c r="BQ354" s="68"/>
      <c r="BR354" s="68"/>
      <c r="BS354" s="68"/>
      <c r="BT354" s="68"/>
      <c r="BU354" s="68"/>
      <c r="BV354" s="68"/>
      <c r="BW354" s="68"/>
      <c r="BX354" s="68"/>
      <c r="BY354" s="68"/>
    </row>
    <row r="355" spans="1:77" x14ac:dyDescent="0.25">
      <c r="A355" s="68"/>
      <c r="B355" s="227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  <c r="BF355" s="68"/>
      <c r="BG355" s="68"/>
      <c r="BH355" s="68"/>
      <c r="BI355" s="68"/>
      <c r="BJ355" s="68"/>
      <c r="BK355" s="68"/>
      <c r="BL355" s="68"/>
      <c r="BM355" s="68"/>
      <c r="BN355" s="68"/>
      <c r="BO355" s="68"/>
      <c r="BP355" s="68"/>
      <c r="BQ355" s="68"/>
      <c r="BR355" s="68"/>
      <c r="BS355" s="68"/>
      <c r="BT355" s="68"/>
      <c r="BU355" s="68"/>
      <c r="BV355" s="68"/>
      <c r="BW355" s="68"/>
      <c r="BX355" s="68"/>
      <c r="BY355" s="68"/>
    </row>
    <row r="356" spans="1:77" x14ac:dyDescent="0.25">
      <c r="A356" s="68"/>
      <c r="B356" s="227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68"/>
      <c r="BD356" s="68"/>
      <c r="BE356" s="68"/>
      <c r="BF356" s="68"/>
      <c r="BG356" s="68"/>
      <c r="BH356" s="68"/>
      <c r="BI356" s="68"/>
      <c r="BJ356" s="68"/>
      <c r="BK356" s="68"/>
      <c r="BL356" s="68"/>
      <c r="BM356" s="68"/>
      <c r="BN356" s="68"/>
      <c r="BO356" s="68"/>
      <c r="BP356" s="68"/>
      <c r="BQ356" s="68"/>
      <c r="BR356" s="68"/>
      <c r="BS356" s="68"/>
      <c r="BT356" s="68"/>
      <c r="BU356" s="68"/>
      <c r="BV356" s="68"/>
      <c r="BW356" s="68"/>
      <c r="BX356" s="68"/>
      <c r="BY356" s="68"/>
    </row>
    <row r="357" spans="1:77" x14ac:dyDescent="0.25">
      <c r="A357" s="68"/>
      <c r="B357" s="227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68"/>
      <c r="BD357" s="68"/>
      <c r="BE357" s="68"/>
      <c r="BF357" s="68"/>
      <c r="BG357" s="68"/>
      <c r="BH357" s="68"/>
      <c r="BI357" s="68"/>
      <c r="BJ357" s="68"/>
      <c r="BK357" s="68"/>
      <c r="BL357" s="68"/>
      <c r="BM357" s="68"/>
      <c r="BN357" s="68"/>
      <c r="BO357" s="68"/>
      <c r="BP357" s="68"/>
      <c r="BQ357" s="68"/>
      <c r="BR357" s="68"/>
      <c r="BS357" s="68"/>
      <c r="BT357" s="68"/>
      <c r="BU357" s="68"/>
      <c r="BV357" s="68"/>
      <c r="BW357" s="68"/>
      <c r="BX357" s="68"/>
      <c r="BY357" s="68"/>
    </row>
    <row r="358" spans="1:77" x14ac:dyDescent="0.25">
      <c r="A358" s="68"/>
      <c r="B358" s="227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68"/>
      <c r="BD358" s="68"/>
      <c r="BE358" s="68"/>
      <c r="BF358" s="68"/>
      <c r="BG358" s="68"/>
      <c r="BH358" s="68"/>
      <c r="BI358" s="68"/>
      <c r="BJ358" s="68"/>
      <c r="BK358" s="68"/>
      <c r="BL358" s="68"/>
      <c r="BM358" s="68"/>
      <c r="BN358" s="68"/>
      <c r="BO358" s="68"/>
      <c r="BP358" s="68"/>
      <c r="BQ358" s="68"/>
      <c r="BR358" s="68"/>
      <c r="BS358" s="68"/>
      <c r="BT358" s="68"/>
      <c r="BU358" s="68"/>
      <c r="BV358" s="68"/>
      <c r="BW358" s="68"/>
      <c r="BX358" s="68"/>
      <c r="BY358" s="68"/>
    </row>
    <row r="359" spans="1:77" x14ac:dyDescent="0.25">
      <c r="A359" s="68"/>
      <c r="B359" s="227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  <c r="BF359" s="68"/>
      <c r="BG359" s="68"/>
      <c r="BH359" s="68"/>
      <c r="BI359" s="68"/>
      <c r="BJ359" s="68"/>
      <c r="BK359" s="68"/>
      <c r="BL359" s="68"/>
      <c r="BM359" s="68"/>
      <c r="BN359" s="68"/>
      <c r="BO359" s="68"/>
      <c r="BP359" s="68"/>
      <c r="BQ359" s="68"/>
      <c r="BR359" s="68"/>
      <c r="BS359" s="68"/>
      <c r="BT359" s="68"/>
      <c r="BU359" s="68"/>
      <c r="BV359" s="68"/>
      <c r="BW359" s="68"/>
      <c r="BX359" s="68"/>
      <c r="BY359" s="68"/>
    </row>
    <row r="360" spans="1:77" x14ac:dyDescent="0.25">
      <c r="A360" s="68"/>
      <c r="B360" s="227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68"/>
      <c r="BD360" s="68"/>
      <c r="BE360" s="68"/>
      <c r="BF360" s="68"/>
      <c r="BG360" s="68"/>
      <c r="BH360" s="68"/>
      <c r="BI360" s="68"/>
      <c r="BJ360" s="68"/>
      <c r="BK360" s="68"/>
      <c r="BL360" s="68"/>
      <c r="BM360" s="68"/>
      <c r="BN360" s="68"/>
      <c r="BO360" s="68"/>
      <c r="BP360" s="68"/>
      <c r="BQ360" s="68"/>
      <c r="BR360" s="68"/>
      <c r="BS360" s="68"/>
      <c r="BT360" s="68"/>
      <c r="BU360" s="68"/>
      <c r="BV360" s="68"/>
      <c r="BW360" s="68"/>
      <c r="BX360" s="68"/>
      <c r="BY360" s="68"/>
    </row>
    <row r="361" spans="1:77" x14ac:dyDescent="0.25">
      <c r="A361" s="68"/>
      <c r="B361" s="227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68"/>
      <c r="BD361" s="68"/>
      <c r="BE361" s="68"/>
      <c r="BF361" s="68"/>
      <c r="BG361" s="68"/>
      <c r="BH361" s="68"/>
      <c r="BI361" s="68"/>
      <c r="BJ361" s="68"/>
      <c r="BK361" s="68"/>
      <c r="BL361" s="68"/>
      <c r="BM361" s="68"/>
      <c r="BN361" s="68"/>
      <c r="BO361" s="68"/>
      <c r="BP361" s="68"/>
      <c r="BQ361" s="68"/>
      <c r="BR361" s="68"/>
      <c r="BS361" s="68"/>
      <c r="BT361" s="68"/>
      <c r="BU361" s="68"/>
      <c r="BV361" s="68"/>
      <c r="BW361" s="68"/>
      <c r="BX361" s="68"/>
      <c r="BY361" s="68"/>
    </row>
    <row r="362" spans="1:77" x14ac:dyDescent="0.25">
      <c r="A362" s="68"/>
      <c r="B362" s="227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  <c r="BF362" s="68"/>
      <c r="BG362" s="68"/>
      <c r="BH362" s="68"/>
      <c r="BI362" s="68"/>
      <c r="BJ362" s="68"/>
      <c r="BK362" s="68"/>
      <c r="BL362" s="68"/>
      <c r="BM362" s="68"/>
      <c r="BN362" s="68"/>
      <c r="BO362" s="68"/>
      <c r="BP362" s="68"/>
      <c r="BQ362" s="68"/>
      <c r="BR362" s="68"/>
      <c r="BS362" s="68"/>
      <c r="BT362" s="68"/>
      <c r="BU362" s="68"/>
      <c r="BV362" s="68"/>
      <c r="BW362" s="68"/>
      <c r="BX362" s="68"/>
      <c r="BY362" s="68"/>
    </row>
    <row r="363" spans="1:77" x14ac:dyDescent="0.25">
      <c r="A363" s="68"/>
      <c r="B363" s="227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  <c r="BF363" s="68"/>
      <c r="BG363" s="68"/>
      <c r="BH363" s="68"/>
      <c r="BI363" s="68"/>
      <c r="BJ363" s="68"/>
      <c r="BK363" s="68"/>
      <c r="BL363" s="68"/>
      <c r="BM363" s="68"/>
      <c r="BN363" s="68"/>
      <c r="BO363" s="68"/>
      <c r="BP363" s="68"/>
      <c r="BQ363" s="68"/>
      <c r="BR363" s="68"/>
      <c r="BS363" s="68"/>
      <c r="BT363" s="68"/>
      <c r="BU363" s="68"/>
      <c r="BV363" s="68"/>
      <c r="BW363" s="68"/>
      <c r="BX363" s="68"/>
      <c r="BY363" s="68"/>
    </row>
    <row r="364" spans="1:77" x14ac:dyDescent="0.25">
      <c r="A364" s="68"/>
      <c r="B364" s="227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8"/>
      <c r="BS364" s="68"/>
      <c r="BT364" s="68"/>
      <c r="BU364" s="68"/>
      <c r="BV364" s="68"/>
      <c r="BW364" s="68"/>
      <c r="BX364" s="68"/>
      <c r="BY364" s="68"/>
    </row>
    <row r="365" spans="1:77" x14ac:dyDescent="0.25">
      <c r="A365" s="68"/>
      <c r="B365" s="227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68"/>
      <c r="BD365" s="68"/>
      <c r="BE365" s="68"/>
      <c r="BF365" s="68"/>
      <c r="BG365" s="68"/>
      <c r="BH365" s="68"/>
      <c r="BI365" s="68"/>
      <c r="BJ365" s="68"/>
      <c r="BK365" s="68"/>
      <c r="BL365" s="68"/>
      <c r="BM365" s="68"/>
      <c r="BN365" s="68"/>
      <c r="BO365" s="68"/>
      <c r="BP365" s="68"/>
      <c r="BQ365" s="68"/>
      <c r="BR365" s="68"/>
      <c r="BS365" s="68"/>
      <c r="BT365" s="68"/>
      <c r="BU365" s="68"/>
      <c r="BV365" s="68"/>
      <c r="BW365" s="68"/>
      <c r="BX365" s="68"/>
      <c r="BY365" s="68"/>
    </row>
    <row r="366" spans="1:77" x14ac:dyDescent="0.25">
      <c r="A366" s="68"/>
      <c r="B366" s="227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68"/>
      <c r="BD366" s="68"/>
      <c r="BE366" s="68"/>
      <c r="BF366" s="68"/>
      <c r="BG366" s="68"/>
      <c r="BH366" s="68"/>
      <c r="BI366" s="68"/>
      <c r="BJ366" s="68"/>
      <c r="BK366" s="68"/>
      <c r="BL366" s="68"/>
      <c r="BM366" s="68"/>
      <c r="BN366" s="68"/>
      <c r="BO366" s="68"/>
      <c r="BP366" s="68"/>
      <c r="BQ366" s="68"/>
      <c r="BR366" s="68"/>
      <c r="BS366" s="68"/>
      <c r="BT366" s="68"/>
      <c r="BU366" s="68"/>
      <c r="BV366" s="68"/>
      <c r="BW366" s="68"/>
      <c r="BX366" s="68"/>
      <c r="BY366" s="68"/>
    </row>
    <row r="367" spans="1:77" x14ac:dyDescent="0.25">
      <c r="A367" s="68"/>
      <c r="B367" s="227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  <c r="BF367" s="68"/>
      <c r="BG367" s="68"/>
      <c r="BH367" s="68"/>
      <c r="BI367" s="68"/>
      <c r="BJ367" s="68"/>
      <c r="BK367" s="68"/>
      <c r="BL367" s="68"/>
      <c r="BM367" s="68"/>
      <c r="BN367" s="68"/>
      <c r="BO367" s="68"/>
      <c r="BP367" s="68"/>
      <c r="BQ367" s="68"/>
      <c r="BR367" s="68"/>
      <c r="BS367" s="68"/>
      <c r="BT367" s="68"/>
      <c r="BU367" s="68"/>
      <c r="BV367" s="68"/>
      <c r="BW367" s="68"/>
      <c r="BX367" s="68"/>
      <c r="BY367" s="68"/>
    </row>
    <row r="368" spans="1:77" x14ac:dyDescent="0.25">
      <c r="A368" s="68"/>
      <c r="B368" s="227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  <c r="BF368" s="68"/>
      <c r="BG368" s="68"/>
      <c r="BH368" s="68"/>
      <c r="BI368" s="68"/>
      <c r="BJ368" s="68"/>
      <c r="BK368" s="68"/>
      <c r="BL368" s="68"/>
      <c r="BM368" s="68"/>
      <c r="BN368" s="68"/>
      <c r="BO368" s="68"/>
      <c r="BP368" s="68"/>
      <c r="BQ368" s="68"/>
      <c r="BR368" s="68"/>
      <c r="BS368" s="68"/>
      <c r="BT368" s="68"/>
      <c r="BU368" s="68"/>
      <c r="BV368" s="68"/>
      <c r="BW368" s="68"/>
      <c r="BX368" s="68"/>
      <c r="BY368" s="68"/>
    </row>
    <row r="369" spans="1:77" x14ac:dyDescent="0.25">
      <c r="A369" s="68"/>
      <c r="B369" s="227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68"/>
      <c r="BD369" s="68"/>
      <c r="BE369" s="68"/>
      <c r="BF369" s="68"/>
      <c r="BG369" s="68"/>
      <c r="BH369" s="68"/>
      <c r="BI369" s="68"/>
      <c r="BJ369" s="68"/>
      <c r="BK369" s="68"/>
      <c r="BL369" s="68"/>
      <c r="BM369" s="68"/>
      <c r="BN369" s="68"/>
      <c r="BO369" s="68"/>
      <c r="BP369" s="68"/>
      <c r="BQ369" s="68"/>
      <c r="BR369" s="68"/>
      <c r="BS369" s="68"/>
      <c r="BT369" s="68"/>
      <c r="BU369" s="68"/>
      <c r="BV369" s="68"/>
      <c r="BW369" s="68"/>
      <c r="BX369" s="68"/>
      <c r="BY369" s="68"/>
    </row>
    <row r="370" spans="1:77" x14ac:dyDescent="0.25">
      <c r="A370" s="68"/>
      <c r="B370" s="227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68"/>
      <c r="BD370" s="68"/>
      <c r="BE370" s="68"/>
      <c r="BF370" s="68"/>
      <c r="BG370" s="68"/>
      <c r="BH370" s="68"/>
      <c r="BI370" s="68"/>
      <c r="BJ370" s="68"/>
      <c r="BK370" s="68"/>
      <c r="BL370" s="68"/>
      <c r="BM370" s="68"/>
      <c r="BN370" s="68"/>
      <c r="BO370" s="68"/>
      <c r="BP370" s="68"/>
      <c r="BQ370" s="68"/>
      <c r="BR370" s="68"/>
      <c r="BS370" s="68"/>
      <c r="BT370" s="68"/>
      <c r="BU370" s="68"/>
      <c r="BV370" s="68"/>
      <c r="BW370" s="68"/>
      <c r="BX370" s="68"/>
      <c r="BY370" s="68"/>
    </row>
    <row r="371" spans="1:77" x14ac:dyDescent="0.25">
      <c r="A371" s="68"/>
      <c r="B371" s="227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68"/>
      <c r="BD371" s="68"/>
      <c r="BE371" s="68"/>
      <c r="BF371" s="68"/>
      <c r="BG371" s="68"/>
      <c r="BH371" s="68"/>
      <c r="BI371" s="68"/>
      <c r="BJ371" s="68"/>
      <c r="BK371" s="68"/>
      <c r="BL371" s="68"/>
      <c r="BM371" s="68"/>
      <c r="BN371" s="68"/>
      <c r="BO371" s="68"/>
      <c r="BP371" s="68"/>
      <c r="BQ371" s="68"/>
      <c r="BR371" s="68"/>
      <c r="BS371" s="68"/>
      <c r="BT371" s="68"/>
      <c r="BU371" s="68"/>
      <c r="BV371" s="68"/>
      <c r="BW371" s="68"/>
      <c r="BX371" s="68"/>
      <c r="BY371" s="68"/>
    </row>
    <row r="372" spans="1:77" x14ac:dyDescent="0.25">
      <c r="A372" s="68"/>
      <c r="B372" s="227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68"/>
      <c r="BD372" s="68"/>
      <c r="BE372" s="68"/>
      <c r="BF372" s="68"/>
      <c r="BG372" s="68"/>
      <c r="BH372" s="68"/>
      <c r="BI372" s="68"/>
      <c r="BJ372" s="68"/>
      <c r="BK372" s="68"/>
      <c r="BL372" s="68"/>
      <c r="BM372" s="68"/>
      <c r="BN372" s="68"/>
      <c r="BO372" s="68"/>
      <c r="BP372" s="68"/>
      <c r="BQ372" s="68"/>
      <c r="BR372" s="68"/>
      <c r="BS372" s="68"/>
      <c r="BT372" s="68"/>
      <c r="BU372" s="68"/>
      <c r="BV372" s="68"/>
      <c r="BW372" s="68"/>
      <c r="BX372" s="68"/>
      <c r="BY372" s="68"/>
    </row>
    <row r="373" spans="1:77" x14ac:dyDescent="0.25">
      <c r="A373" s="68"/>
      <c r="B373" s="227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68"/>
      <c r="BD373" s="68"/>
      <c r="BE373" s="68"/>
      <c r="BF373" s="68"/>
      <c r="BG373" s="68"/>
      <c r="BH373" s="68"/>
      <c r="BI373" s="68"/>
      <c r="BJ373" s="68"/>
      <c r="BK373" s="68"/>
      <c r="BL373" s="68"/>
      <c r="BM373" s="68"/>
      <c r="BN373" s="68"/>
      <c r="BO373" s="68"/>
      <c r="BP373" s="68"/>
      <c r="BQ373" s="68"/>
      <c r="BR373" s="68"/>
      <c r="BS373" s="68"/>
      <c r="BT373" s="68"/>
      <c r="BU373" s="68"/>
      <c r="BV373" s="68"/>
      <c r="BW373" s="68"/>
      <c r="BX373" s="68"/>
      <c r="BY373" s="68"/>
    </row>
    <row r="374" spans="1:77" x14ac:dyDescent="0.25">
      <c r="A374" s="68"/>
      <c r="B374" s="227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68"/>
      <c r="BD374" s="68"/>
      <c r="BE374" s="68"/>
      <c r="BF374" s="68"/>
      <c r="BG374" s="68"/>
      <c r="BH374" s="68"/>
      <c r="BI374" s="68"/>
      <c r="BJ374" s="68"/>
      <c r="BK374" s="68"/>
      <c r="BL374" s="68"/>
      <c r="BM374" s="68"/>
      <c r="BN374" s="68"/>
      <c r="BO374" s="68"/>
      <c r="BP374" s="68"/>
      <c r="BQ374" s="68"/>
      <c r="BR374" s="68"/>
      <c r="BS374" s="68"/>
      <c r="BT374" s="68"/>
      <c r="BU374" s="68"/>
      <c r="BV374" s="68"/>
      <c r="BW374" s="68"/>
      <c r="BX374" s="68"/>
      <c r="BY374" s="68"/>
    </row>
    <row r="375" spans="1:77" x14ac:dyDescent="0.25">
      <c r="A375" s="68"/>
      <c r="B375" s="227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68"/>
      <c r="BD375" s="68"/>
      <c r="BE375" s="68"/>
      <c r="BF375" s="68"/>
      <c r="BG375" s="68"/>
      <c r="BH375" s="68"/>
      <c r="BI375" s="68"/>
      <c r="BJ375" s="68"/>
      <c r="BK375" s="68"/>
      <c r="BL375" s="68"/>
      <c r="BM375" s="68"/>
      <c r="BN375" s="68"/>
      <c r="BO375" s="68"/>
      <c r="BP375" s="68"/>
      <c r="BQ375" s="68"/>
      <c r="BR375" s="68"/>
      <c r="BS375" s="68"/>
      <c r="BT375" s="68"/>
      <c r="BU375" s="68"/>
      <c r="BV375" s="68"/>
      <c r="BW375" s="68"/>
      <c r="BX375" s="68"/>
      <c r="BY375" s="68"/>
    </row>
    <row r="376" spans="1:77" x14ac:dyDescent="0.25">
      <c r="A376" s="68"/>
      <c r="B376" s="227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  <c r="BF376" s="68"/>
      <c r="BG376" s="68"/>
      <c r="BH376" s="68"/>
      <c r="BI376" s="68"/>
      <c r="BJ376" s="68"/>
      <c r="BK376" s="68"/>
      <c r="BL376" s="68"/>
      <c r="BM376" s="68"/>
      <c r="BN376" s="68"/>
      <c r="BO376" s="68"/>
      <c r="BP376" s="68"/>
      <c r="BQ376" s="68"/>
      <c r="BR376" s="68"/>
      <c r="BS376" s="68"/>
      <c r="BT376" s="68"/>
      <c r="BU376" s="68"/>
      <c r="BV376" s="68"/>
      <c r="BW376" s="68"/>
      <c r="BX376" s="68"/>
      <c r="BY376" s="68"/>
    </row>
    <row r="377" spans="1:77" x14ac:dyDescent="0.25">
      <c r="A377" s="68"/>
      <c r="B377" s="227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  <c r="BF377" s="68"/>
      <c r="BG377" s="68"/>
      <c r="BH377" s="68"/>
      <c r="BI377" s="68"/>
      <c r="BJ377" s="68"/>
      <c r="BK377" s="68"/>
      <c r="BL377" s="68"/>
      <c r="BM377" s="68"/>
      <c r="BN377" s="68"/>
      <c r="BO377" s="68"/>
      <c r="BP377" s="68"/>
      <c r="BQ377" s="68"/>
      <c r="BR377" s="68"/>
      <c r="BS377" s="68"/>
      <c r="BT377" s="68"/>
      <c r="BU377" s="68"/>
      <c r="BV377" s="68"/>
      <c r="BW377" s="68"/>
      <c r="BX377" s="68"/>
      <c r="BY377" s="68"/>
    </row>
    <row r="378" spans="1:77" x14ac:dyDescent="0.25">
      <c r="A378" s="68"/>
      <c r="B378" s="227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68"/>
      <c r="BD378" s="68"/>
      <c r="BE378" s="68"/>
      <c r="BF378" s="68"/>
      <c r="BG378" s="68"/>
      <c r="BH378" s="68"/>
      <c r="BI378" s="68"/>
      <c r="BJ378" s="68"/>
      <c r="BK378" s="68"/>
      <c r="BL378" s="68"/>
      <c r="BM378" s="68"/>
      <c r="BN378" s="68"/>
      <c r="BO378" s="68"/>
      <c r="BP378" s="68"/>
      <c r="BQ378" s="68"/>
      <c r="BR378" s="68"/>
      <c r="BS378" s="68"/>
      <c r="BT378" s="68"/>
      <c r="BU378" s="68"/>
      <c r="BV378" s="68"/>
      <c r="BW378" s="68"/>
      <c r="BX378" s="68"/>
      <c r="BY378" s="68"/>
    </row>
    <row r="379" spans="1:77" x14ac:dyDescent="0.25">
      <c r="A379" s="68"/>
      <c r="B379" s="227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68"/>
      <c r="BD379" s="68"/>
      <c r="BE379" s="68"/>
      <c r="BF379" s="68"/>
      <c r="BG379" s="68"/>
      <c r="BH379" s="68"/>
      <c r="BI379" s="68"/>
      <c r="BJ379" s="68"/>
      <c r="BK379" s="68"/>
      <c r="BL379" s="68"/>
      <c r="BM379" s="68"/>
      <c r="BN379" s="68"/>
      <c r="BO379" s="68"/>
      <c r="BP379" s="68"/>
      <c r="BQ379" s="68"/>
      <c r="BR379" s="68"/>
      <c r="BS379" s="68"/>
      <c r="BT379" s="68"/>
      <c r="BU379" s="68"/>
      <c r="BV379" s="68"/>
      <c r="BW379" s="68"/>
      <c r="BX379" s="68"/>
      <c r="BY379" s="68"/>
    </row>
    <row r="380" spans="1:77" x14ac:dyDescent="0.25">
      <c r="A380" s="68"/>
      <c r="B380" s="227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</row>
    <row r="381" spans="1:77" x14ac:dyDescent="0.25">
      <c r="A381" s="68"/>
      <c r="B381" s="227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</row>
    <row r="382" spans="1:77" x14ac:dyDescent="0.25">
      <c r="A382" s="68"/>
      <c r="B382" s="227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</row>
    <row r="383" spans="1:77" x14ac:dyDescent="0.25">
      <c r="A383" s="68"/>
      <c r="B383" s="227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</row>
    <row r="384" spans="1:77" x14ac:dyDescent="0.25">
      <c r="A384" s="68"/>
      <c r="B384" s="227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</row>
    <row r="385" spans="1:77" x14ac:dyDescent="0.25">
      <c r="A385" s="68"/>
      <c r="B385" s="227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</row>
    <row r="386" spans="1:77" x14ac:dyDescent="0.25">
      <c r="A386" s="68"/>
      <c r="B386" s="227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</row>
    <row r="387" spans="1:77" x14ac:dyDescent="0.25">
      <c r="A387" s="68"/>
      <c r="B387" s="227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</row>
    <row r="388" spans="1:77" x14ac:dyDescent="0.25">
      <c r="A388" s="68"/>
      <c r="B388" s="227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</row>
    <row r="389" spans="1:77" x14ac:dyDescent="0.25">
      <c r="A389" s="68"/>
      <c r="B389" s="227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</row>
    <row r="390" spans="1:77" x14ac:dyDescent="0.25">
      <c r="A390" s="68"/>
      <c r="B390" s="227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</row>
    <row r="391" spans="1:77" x14ac:dyDescent="0.25">
      <c r="A391" s="68"/>
      <c r="B391" s="227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</row>
    <row r="392" spans="1:77" x14ac:dyDescent="0.25">
      <c r="A392" s="68"/>
      <c r="B392" s="227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</row>
    <row r="393" spans="1:77" x14ac:dyDescent="0.25">
      <c r="A393" s="68"/>
      <c r="B393" s="227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</row>
    <row r="394" spans="1:77" x14ac:dyDescent="0.25">
      <c r="A394" s="68"/>
      <c r="B394" s="227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</row>
    <row r="395" spans="1:77" x14ac:dyDescent="0.25">
      <c r="A395" s="68"/>
      <c r="B395" s="227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</row>
    <row r="396" spans="1:77" x14ac:dyDescent="0.25">
      <c r="A396" s="68"/>
      <c r="B396" s="227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</row>
    <row r="397" spans="1:77" x14ac:dyDescent="0.25">
      <c r="A397" s="68"/>
      <c r="B397" s="227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</row>
    <row r="398" spans="1:77" x14ac:dyDescent="0.25">
      <c r="A398" s="68"/>
      <c r="B398" s="227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</row>
    <row r="399" spans="1:77" x14ac:dyDescent="0.25">
      <c r="A399" s="68"/>
      <c r="B399" s="227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</row>
    <row r="400" spans="1:77" x14ac:dyDescent="0.25">
      <c r="A400" s="68"/>
      <c r="B400" s="227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</row>
    <row r="401" spans="1:77" x14ac:dyDescent="0.25">
      <c r="A401" s="68"/>
      <c r="B401" s="227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</row>
    <row r="402" spans="1:77" x14ac:dyDescent="0.25">
      <c r="A402" s="68"/>
      <c r="B402" s="227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</row>
    <row r="403" spans="1:77" x14ac:dyDescent="0.25">
      <c r="A403" s="68"/>
      <c r="B403" s="227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</row>
    <row r="404" spans="1:77" x14ac:dyDescent="0.25">
      <c r="A404" s="68"/>
      <c r="B404" s="227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</row>
    <row r="405" spans="1:77" x14ac:dyDescent="0.25">
      <c r="A405" s="68"/>
      <c r="B405" s="227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</row>
    <row r="406" spans="1:77" x14ac:dyDescent="0.25">
      <c r="A406" s="68"/>
      <c r="B406" s="227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</row>
    <row r="407" spans="1:77" x14ac:dyDescent="0.25">
      <c r="A407" s="68"/>
      <c r="B407" s="227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</row>
    <row r="408" spans="1:77" x14ac:dyDescent="0.25">
      <c r="A408" s="68"/>
      <c r="B408" s="227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</row>
    <row r="409" spans="1:77" x14ac:dyDescent="0.25">
      <c r="A409" s="68"/>
      <c r="B409" s="227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</row>
    <row r="410" spans="1:77" x14ac:dyDescent="0.25">
      <c r="A410" s="68"/>
      <c r="B410" s="227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</row>
    <row r="411" spans="1:77" x14ac:dyDescent="0.25">
      <c r="A411" s="68"/>
      <c r="B411" s="227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  <c r="AV411" s="68"/>
      <c r="AW411" s="68"/>
      <c r="AX411" s="68"/>
      <c r="AY411" s="68"/>
      <c r="AZ411" s="68"/>
      <c r="BA411" s="68"/>
      <c r="BB411" s="68"/>
      <c r="BC411" s="68"/>
      <c r="BD411" s="68"/>
      <c r="BE411" s="68"/>
      <c r="BF411" s="68"/>
      <c r="BG411" s="68"/>
      <c r="BH411" s="68"/>
      <c r="BI411" s="68"/>
      <c r="BJ411" s="68"/>
      <c r="BK411" s="68"/>
      <c r="BL411" s="68"/>
      <c r="BM411" s="68"/>
      <c r="BN411" s="68"/>
      <c r="BO411" s="68"/>
      <c r="BP411" s="68"/>
      <c r="BQ411" s="68"/>
      <c r="BR411" s="68"/>
      <c r="BS411" s="68"/>
      <c r="BT411" s="68"/>
      <c r="BU411" s="68"/>
      <c r="BV411" s="68"/>
      <c r="BW411" s="68"/>
      <c r="BX411" s="68"/>
      <c r="BY411" s="68"/>
    </row>
    <row r="412" spans="1:77" x14ac:dyDescent="0.25">
      <c r="A412" s="68"/>
      <c r="B412" s="227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  <c r="AV412" s="68"/>
      <c r="AW412" s="68"/>
      <c r="AX412" s="68"/>
      <c r="AY412" s="68"/>
      <c r="AZ412" s="68"/>
      <c r="BA412" s="68"/>
      <c r="BB412" s="68"/>
      <c r="BC412" s="68"/>
      <c r="BD412" s="68"/>
      <c r="BE412" s="68"/>
      <c r="BF412" s="68"/>
      <c r="BG412" s="68"/>
      <c r="BH412" s="68"/>
      <c r="BI412" s="68"/>
      <c r="BJ412" s="68"/>
      <c r="BK412" s="68"/>
      <c r="BL412" s="68"/>
      <c r="BM412" s="68"/>
      <c r="BN412" s="68"/>
      <c r="BO412" s="68"/>
      <c r="BP412" s="68"/>
      <c r="BQ412" s="68"/>
      <c r="BR412" s="68"/>
      <c r="BS412" s="68"/>
      <c r="BT412" s="68"/>
      <c r="BU412" s="68"/>
      <c r="BV412" s="68"/>
      <c r="BW412" s="68"/>
      <c r="BX412" s="68"/>
      <c r="BY412" s="68"/>
    </row>
    <row r="413" spans="1:77" x14ac:dyDescent="0.25">
      <c r="A413" s="68"/>
      <c r="B413" s="227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  <c r="BM413" s="68"/>
      <c r="BN413" s="68"/>
      <c r="BO413" s="68"/>
      <c r="BP413" s="68"/>
      <c r="BQ413" s="68"/>
      <c r="BR413" s="68"/>
      <c r="BS413" s="68"/>
      <c r="BT413" s="68"/>
      <c r="BU413" s="68"/>
      <c r="BV413" s="68"/>
      <c r="BW413" s="68"/>
      <c r="BX413" s="68"/>
      <c r="BY413" s="68"/>
    </row>
    <row r="414" spans="1:77" x14ac:dyDescent="0.25">
      <c r="A414" s="68"/>
      <c r="B414" s="227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  <c r="AV414" s="68"/>
      <c r="AW414" s="68"/>
      <c r="AX414" s="68"/>
      <c r="AY414" s="68"/>
      <c r="AZ414" s="68"/>
      <c r="BA414" s="68"/>
      <c r="BB414" s="68"/>
      <c r="BC414" s="68"/>
      <c r="BD414" s="68"/>
      <c r="BE414" s="68"/>
      <c r="BF414" s="68"/>
      <c r="BG414" s="68"/>
      <c r="BH414" s="68"/>
      <c r="BI414" s="68"/>
      <c r="BJ414" s="68"/>
      <c r="BK414" s="68"/>
      <c r="BL414" s="68"/>
      <c r="BM414" s="68"/>
      <c r="BN414" s="68"/>
      <c r="BO414" s="68"/>
      <c r="BP414" s="68"/>
      <c r="BQ414" s="68"/>
      <c r="BR414" s="68"/>
      <c r="BS414" s="68"/>
      <c r="BT414" s="68"/>
      <c r="BU414" s="68"/>
      <c r="BV414" s="68"/>
      <c r="BW414" s="68"/>
      <c r="BX414" s="68"/>
      <c r="BY414" s="68"/>
    </row>
    <row r="415" spans="1:77" x14ac:dyDescent="0.25">
      <c r="A415" s="68"/>
      <c r="B415" s="227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  <c r="AV415" s="68"/>
      <c r="AW415" s="68"/>
      <c r="AX415" s="68"/>
      <c r="AY415" s="68"/>
      <c r="AZ415" s="68"/>
      <c r="BA415" s="68"/>
      <c r="BB415" s="68"/>
      <c r="BC415" s="68"/>
      <c r="BD415" s="68"/>
      <c r="BE415" s="68"/>
      <c r="BF415" s="68"/>
      <c r="BG415" s="68"/>
      <c r="BH415" s="68"/>
      <c r="BI415" s="68"/>
      <c r="BJ415" s="68"/>
      <c r="BK415" s="68"/>
      <c r="BL415" s="68"/>
      <c r="BM415" s="68"/>
      <c r="BN415" s="68"/>
      <c r="BO415" s="68"/>
      <c r="BP415" s="68"/>
      <c r="BQ415" s="68"/>
      <c r="BR415" s="68"/>
      <c r="BS415" s="68"/>
      <c r="BT415" s="68"/>
      <c r="BU415" s="68"/>
      <c r="BV415" s="68"/>
      <c r="BW415" s="68"/>
      <c r="BX415" s="68"/>
      <c r="BY415" s="68"/>
    </row>
    <row r="416" spans="1:77" x14ac:dyDescent="0.25">
      <c r="A416" s="68"/>
      <c r="B416" s="227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  <c r="BF416" s="68"/>
      <c r="BG416" s="68"/>
      <c r="BH416" s="68"/>
      <c r="BI416" s="68"/>
      <c r="BJ416" s="68"/>
      <c r="BK416" s="68"/>
      <c r="BL416" s="68"/>
      <c r="BM416" s="68"/>
      <c r="BN416" s="68"/>
      <c r="BO416" s="68"/>
      <c r="BP416" s="68"/>
      <c r="BQ416" s="68"/>
      <c r="BR416" s="68"/>
      <c r="BS416" s="68"/>
      <c r="BT416" s="68"/>
      <c r="BU416" s="68"/>
      <c r="BV416" s="68"/>
      <c r="BW416" s="68"/>
      <c r="BX416" s="68"/>
      <c r="BY416" s="68"/>
    </row>
    <row r="417" spans="1:77" x14ac:dyDescent="0.25">
      <c r="A417" s="68"/>
      <c r="B417" s="227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  <c r="AV417" s="68"/>
      <c r="AW417" s="68"/>
      <c r="AX417" s="68"/>
      <c r="AY417" s="68"/>
      <c r="AZ417" s="68"/>
      <c r="BA417" s="68"/>
      <c r="BB417" s="68"/>
      <c r="BC417" s="68"/>
      <c r="BD417" s="68"/>
      <c r="BE417" s="68"/>
      <c r="BF417" s="68"/>
      <c r="BG417" s="68"/>
      <c r="BH417" s="68"/>
      <c r="BI417" s="68"/>
      <c r="BJ417" s="68"/>
      <c r="BK417" s="68"/>
      <c r="BL417" s="68"/>
      <c r="BM417" s="68"/>
      <c r="BN417" s="68"/>
      <c r="BO417" s="68"/>
      <c r="BP417" s="68"/>
      <c r="BQ417" s="68"/>
      <c r="BR417" s="68"/>
      <c r="BS417" s="68"/>
      <c r="BT417" s="68"/>
      <c r="BU417" s="68"/>
      <c r="BV417" s="68"/>
      <c r="BW417" s="68"/>
      <c r="BX417" s="68"/>
      <c r="BY417" s="68"/>
    </row>
    <row r="418" spans="1:77" x14ac:dyDescent="0.25">
      <c r="A418" s="68"/>
      <c r="B418" s="227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  <c r="AV418" s="68"/>
      <c r="AW418" s="68"/>
      <c r="AX418" s="68"/>
      <c r="AY418" s="68"/>
      <c r="AZ418" s="68"/>
      <c r="BA418" s="68"/>
      <c r="BB418" s="68"/>
      <c r="BC418" s="68"/>
      <c r="BD418" s="68"/>
      <c r="BE418" s="68"/>
      <c r="BF418" s="68"/>
      <c r="BG418" s="68"/>
      <c r="BH418" s="68"/>
      <c r="BI418" s="68"/>
      <c r="BJ418" s="68"/>
      <c r="BK418" s="68"/>
      <c r="BL418" s="68"/>
      <c r="BM418" s="68"/>
      <c r="BN418" s="68"/>
      <c r="BO418" s="68"/>
      <c r="BP418" s="68"/>
      <c r="BQ418" s="68"/>
      <c r="BR418" s="68"/>
      <c r="BS418" s="68"/>
      <c r="BT418" s="68"/>
      <c r="BU418" s="68"/>
      <c r="BV418" s="68"/>
      <c r="BW418" s="68"/>
      <c r="BX418" s="68"/>
      <c r="BY418" s="68"/>
    </row>
    <row r="419" spans="1:77" x14ac:dyDescent="0.25">
      <c r="A419" s="68"/>
      <c r="B419" s="227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  <c r="AV419" s="68"/>
      <c r="AW419" s="68"/>
      <c r="AX419" s="68"/>
      <c r="AY419" s="68"/>
      <c r="AZ419" s="68"/>
      <c r="BA419" s="68"/>
      <c r="BB419" s="68"/>
      <c r="BC419" s="68"/>
      <c r="BD419" s="68"/>
      <c r="BE419" s="68"/>
      <c r="BF419" s="68"/>
      <c r="BG419" s="68"/>
      <c r="BH419" s="68"/>
      <c r="BI419" s="68"/>
      <c r="BJ419" s="68"/>
      <c r="BK419" s="68"/>
      <c r="BL419" s="68"/>
      <c r="BM419" s="68"/>
      <c r="BN419" s="68"/>
      <c r="BO419" s="68"/>
      <c r="BP419" s="68"/>
      <c r="BQ419" s="68"/>
      <c r="BR419" s="68"/>
      <c r="BS419" s="68"/>
      <c r="BT419" s="68"/>
      <c r="BU419" s="68"/>
      <c r="BV419" s="68"/>
      <c r="BW419" s="68"/>
      <c r="BX419" s="68"/>
      <c r="BY419" s="68"/>
    </row>
    <row r="420" spans="1:77" x14ac:dyDescent="0.25">
      <c r="A420" s="68"/>
      <c r="B420" s="227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  <c r="AV420" s="68"/>
      <c r="AW420" s="68"/>
      <c r="AX420" s="68"/>
      <c r="AY420" s="68"/>
      <c r="AZ420" s="68"/>
      <c r="BA420" s="68"/>
      <c r="BB420" s="68"/>
      <c r="BC420" s="68"/>
      <c r="BD420" s="68"/>
      <c r="BE420" s="68"/>
      <c r="BF420" s="68"/>
      <c r="BG420" s="68"/>
      <c r="BH420" s="68"/>
      <c r="BI420" s="68"/>
      <c r="BJ420" s="68"/>
      <c r="BK420" s="68"/>
      <c r="BL420" s="68"/>
      <c r="BM420" s="68"/>
      <c r="BN420" s="68"/>
      <c r="BO420" s="68"/>
      <c r="BP420" s="68"/>
      <c r="BQ420" s="68"/>
      <c r="BR420" s="68"/>
      <c r="BS420" s="68"/>
      <c r="BT420" s="68"/>
      <c r="BU420" s="68"/>
      <c r="BV420" s="68"/>
      <c r="BW420" s="68"/>
      <c r="BX420" s="68"/>
      <c r="BY420" s="68"/>
    </row>
    <row r="421" spans="1:77" x14ac:dyDescent="0.25">
      <c r="A421" s="68"/>
      <c r="B421" s="227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  <c r="AV421" s="68"/>
      <c r="AW421" s="68"/>
      <c r="AX421" s="68"/>
      <c r="AY421" s="68"/>
      <c r="AZ421" s="68"/>
      <c r="BA421" s="68"/>
      <c r="BB421" s="68"/>
      <c r="BC421" s="68"/>
      <c r="BD421" s="68"/>
      <c r="BE421" s="68"/>
      <c r="BF421" s="68"/>
      <c r="BG421" s="68"/>
      <c r="BH421" s="68"/>
      <c r="BI421" s="68"/>
      <c r="BJ421" s="68"/>
      <c r="BK421" s="68"/>
      <c r="BL421" s="68"/>
      <c r="BM421" s="68"/>
      <c r="BN421" s="68"/>
      <c r="BO421" s="68"/>
      <c r="BP421" s="68"/>
      <c r="BQ421" s="68"/>
      <c r="BR421" s="68"/>
      <c r="BS421" s="68"/>
      <c r="BT421" s="68"/>
      <c r="BU421" s="68"/>
      <c r="BV421" s="68"/>
      <c r="BW421" s="68"/>
      <c r="BX421" s="68"/>
      <c r="BY421" s="68"/>
    </row>
    <row r="422" spans="1:77" x14ac:dyDescent="0.25">
      <c r="A422" s="68"/>
      <c r="B422" s="227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  <c r="AV422" s="68"/>
      <c r="AW422" s="68"/>
      <c r="AX422" s="68"/>
      <c r="AY422" s="68"/>
      <c r="AZ422" s="68"/>
      <c r="BA422" s="68"/>
      <c r="BB422" s="68"/>
      <c r="BC422" s="68"/>
      <c r="BD422" s="68"/>
      <c r="BE422" s="68"/>
      <c r="BF422" s="68"/>
      <c r="BG422" s="68"/>
      <c r="BH422" s="68"/>
      <c r="BI422" s="68"/>
      <c r="BJ422" s="68"/>
      <c r="BK422" s="68"/>
      <c r="BL422" s="68"/>
      <c r="BM422" s="68"/>
      <c r="BN422" s="68"/>
      <c r="BO422" s="68"/>
      <c r="BP422" s="68"/>
      <c r="BQ422" s="68"/>
      <c r="BR422" s="68"/>
      <c r="BS422" s="68"/>
      <c r="BT422" s="68"/>
      <c r="BU422" s="68"/>
      <c r="BV422" s="68"/>
      <c r="BW422" s="68"/>
      <c r="BX422" s="68"/>
      <c r="BY422" s="68"/>
    </row>
    <row r="423" spans="1:77" x14ac:dyDescent="0.25">
      <c r="A423" s="68"/>
      <c r="B423" s="227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  <c r="AV423" s="68"/>
      <c r="AW423" s="68"/>
      <c r="AX423" s="68"/>
      <c r="AY423" s="68"/>
      <c r="AZ423" s="68"/>
      <c r="BA423" s="68"/>
      <c r="BB423" s="68"/>
      <c r="BC423" s="68"/>
      <c r="BD423" s="68"/>
      <c r="BE423" s="68"/>
      <c r="BF423" s="68"/>
      <c r="BG423" s="68"/>
      <c r="BH423" s="68"/>
      <c r="BI423" s="68"/>
      <c r="BJ423" s="68"/>
      <c r="BK423" s="68"/>
      <c r="BL423" s="68"/>
      <c r="BM423" s="68"/>
      <c r="BN423" s="68"/>
      <c r="BO423" s="68"/>
      <c r="BP423" s="68"/>
      <c r="BQ423" s="68"/>
      <c r="BR423" s="68"/>
      <c r="BS423" s="68"/>
      <c r="BT423" s="68"/>
      <c r="BU423" s="68"/>
      <c r="BV423" s="68"/>
      <c r="BW423" s="68"/>
      <c r="BX423" s="68"/>
      <c r="BY423" s="68"/>
    </row>
    <row r="424" spans="1:77" x14ac:dyDescent="0.25">
      <c r="A424" s="68"/>
      <c r="B424" s="227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  <c r="AV424" s="68"/>
      <c r="AW424" s="68"/>
      <c r="AX424" s="68"/>
      <c r="AY424" s="68"/>
      <c r="AZ424" s="68"/>
      <c r="BA424" s="68"/>
      <c r="BB424" s="68"/>
      <c r="BC424" s="68"/>
      <c r="BD424" s="68"/>
      <c r="BE424" s="68"/>
      <c r="BF424" s="68"/>
      <c r="BG424" s="68"/>
      <c r="BH424" s="68"/>
      <c r="BI424" s="68"/>
      <c r="BJ424" s="68"/>
      <c r="BK424" s="68"/>
      <c r="BL424" s="68"/>
      <c r="BM424" s="68"/>
      <c r="BN424" s="68"/>
      <c r="BO424" s="68"/>
      <c r="BP424" s="68"/>
      <c r="BQ424" s="68"/>
      <c r="BR424" s="68"/>
      <c r="BS424" s="68"/>
      <c r="BT424" s="68"/>
      <c r="BU424" s="68"/>
      <c r="BV424" s="68"/>
      <c r="BW424" s="68"/>
      <c r="BX424" s="68"/>
      <c r="BY424" s="68"/>
    </row>
    <row r="425" spans="1:77" x14ac:dyDescent="0.25">
      <c r="A425" s="68"/>
      <c r="B425" s="227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  <c r="AV425" s="68"/>
      <c r="AW425" s="68"/>
      <c r="AX425" s="68"/>
      <c r="AY425" s="68"/>
      <c r="AZ425" s="68"/>
      <c r="BA425" s="68"/>
      <c r="BB425" s="68"/>
      <c r="BC425" s="68"/>
      <c r="BD425" s="68"/>
      <c r="BE425" s="68"/>
      <c r="BF425" s="68"/>
      <c r="BG425" s="68"/>
      <c r="BH425" s="68"/>
      <c r="BI425" s="68"/>
      <c r="BJ425" s="68"/>
      <c r="BK425" s="68"/>
      <c r="BL425" s="68"/>
      <c r="BM425" s="68"/>
      <c r="BN425" s="68"/>
      <c r="BO425" s="68"/>
      <c r="BP425" s="68"/>
      <c r="BQ425" s="68"/>
      <c r="BR425" s="68"/>
      <c r="BS425" s="68"/>
      <c r="BT425" s="68"/>
      <c r="BU425" s="68"/>
      <c r="BV425" s="68"/>
      <c r="BW425" s="68"/>
      <c r="BX425" s="68"/>
      <c r="BY425" s="68"/>
    </row>
    <row r="426" spans="1:77" x14ac:dyDescent="0.25">
      <c r="A426" s="68"/>
      <c r="B426" s="227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  <c r="AV426" s="68"/>
      <c r="AW426" s="68"/>
      <c r="AX426" s="68"/>
      <c r="AY426" s="68"/>
      <c r="AZ426" s="68"/>
      <c r="BA426" s="68"/>
      <c r="BB426" s="68"/>
      <c r="BC426" s="68"/>
      <c r="BD426" s="68"/>
      <c r="BE426" s="68"/>
      <c r="BF426" s="68"/>
      <c r="BG426" s="68"/>
      <c r="BH426" s="68"/>
      <c r="BI426" s="68"/>
      <c r="BJ426" s="68"/>
      <c r="BK426" s="68"/>
      <c r="BL426" s="68"/>
      <c r="BM426" s="68"/>
      <c r="BN426" s="68"/>
      <c r="BO426" s="68"/>
      <c r="BP426" s="68"/>
      <c r="BQ426" s="68"/>
      <c r="BR426" s="68"/>
      <c r="BS426" s="68"/>
      <c r="BT426" s="68"/>
      <c r="BU426" s="68"/>
      <c r="BV426" s="68"/>
      <c r="BW426" s="68"/>
      <c r="BX426" s="68"/>
      <c r="BY426" s="68"/>
    </row>
    <row r="427" spans="1:77" x14ac:dyDescent="0.25">
      <c r="A427" s="68"/>
      <c r="B427" s="227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  <c r="AV427" s="68"/>
      <c r="AW427" s="68"/>
      <c r="AX427" s="68"/>
      <c r="AY427" s="68"/>
      <c r="AZ427" s="68"/>
      <c r="BA427" s="68"/>
      <c r="BB427" s="68"/>
      <c r="BC427" s="68"/>
      <c r="BD427" s="68"/>
      <c r="BE427" s="68"/>
      <c r="BF427" s="68"/>
      <c r="BG427" s="68"/>
      <c r="BH427" s="68"/>
      <c r="BI427" s="68"/>
      <c r="BJ427" s="68"/>
      <c r="BK427" s="68"/>
      <c r="BL427" s="68"/>
      <c r="BM427" s="68"/>
      <c r="BN427" s="68"/>
      <c r="BO427" s="68"/>
      <c r="BP427" s="68"/>
      <c r="BQ427" s="68"/>
      <c r="BR427" s="68"/>
      <c r="BS427" s="68"/>
      <c r="BT427" s="68"/>
      <c r="BU427" s="68"/>
      <c r="BV427" s="68"/>
      <c r="BW427" s="68"/>
      <c r="BX427" s="68"/>
      <c r="BY427" s="68"/>
    </row>
    <row r="428" spans="1:77" x14ac:dyDescent="0.25">
      <c r="A428" s="68"/>
      <c r="B428" s="227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  <c r="AV428" s="68"/>
      <c r="AW428" s="68"/>
      <c r="AX428" s="68"/>
      <c r="AY428" s="68"/>
      <c r="AZ428" s="68"/>
      <c r="BA428" s="68"/>
      <c r="BB428" s="68"/>
      <c r="BC428" s="68"/>
      <c r="BD428" s="68"/>
      <c r="BE428" s="68"/>
      <c r="BF428" s="68"/>
      <c r="BG428" s="68"/>
      <c r="BH428" s="68"/>
      <c r="BI428" s="68"/>
      <c r="BJ428" s="68"/>
      <c r="BK428" s="68"/>
      <c r="BL428" s="68"/>
      <c r="BM428" s="68"/>
      <c r="BN428" s="68"/>
      <c r="BO428" s="68"/>
      <c r="BP428" s="68"/>
      <c r="BQ428" s="68"/>
      <c r="BR428" s="68"/>
      <c r="BS428" s="68"/>
      <c r="BT428" s="68"/>
      <c r="BU428" s="68"/>
      <c r="BV428" s="68"/>
      <c r="BW428" s="68"/>
      <c r="BX428" s="68"/>
      <c r="BY428" s="68"/>
    </row>
    <row r="429" spans="1:77" x14ac:dyDescent="0.25">
      <c r="A429" s="68"/>
      <c r="B429" s="227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  <c r="AV429" s="68"/>
      <c r="AW429" s="68"/>
      <c r="AX429" s="68"/>
      <c r="AY429" s="68"/>
      <c r="AZ429" s="68"/>
      <c r="BA429" s="68"/>
      <c r="BB429" s="68"/>
      <c r="BC429" s="68"/>
      <c r="BD429" s="68"/>
      <c r="BE429" s="68"/>
      <c r="BF429" s="68"/>
      <c r="BG429" s="68"/>
      <c r="BH429" s="68"/>
      <c r="BI429" s="68"/>
      <c r="BJ429" s="68"/>
      <c r="BK429" s="68"/>
      <c r="BL429" s="68"/>
      <c r="BM429" s="68"/>
      <c r="BN429" s="68"/>
      <c r="BO429" s="68"/>
      <c r="BP429" s="68"/>
      <c r="BQ429" s="68"/>
      <c r="BR429" s="68"/>
      <c r="BS429" s="68"/>
      <c r="BT429" s="68"/>
      <c r="BU429" s="68"/>
      <c r="BV429" s="68"/>
      <c r="BW429" s="68"/>
      <c r="BX429" s="68"/>
      <c r="BY429" s="68"/>
    </row>
    <row r="430" spans="1:77" x14ac:dyDescent="0.25">
      <c r="A430" s="68"/>
      <c r="B430" s="227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  <c r="AV430" s="68"/>
      <c r="AW430" s="68"/>
      <c r="AX430" s="68"/>
      <c r="AY430" s="68"/>
      <c r="AZ430" s="68"/>
      <c r="BA430" s="68"/>
      <c r="BB430" s="68"/>
      <c r="BC430" s="68"/>
      <c r="BD430" s="68"/>
      <c r="BE430" s="68"/>
      <c r="BF430" s="68"/>
      <c r="BG430" s="68"/>
      <c r="BH430" s="68"/>
      <c r="BI430" s="68"/>
      <c r="BJ430" s="68"/>
      <c r="BK430" s="68"/>
      <c r="BL430" s="68"/>
      <c r="BM430" s="68"/>
      <c r="BN430" s="68"/>
      <c r="BO430" s="68"/>
      <c r="BP430" s="68"/>
      <c r="BQ430" s="68"/>
      <c r="BR430" s="68"/>
      <c r="BS430" s="68"/>
      <c r="BT430" s="68"/>
      <c r="BU430" s="68"/>
      <c r="BV430" s="68"/>
      <c r="BW430" s="68"/>
      <c r="BX430" s="68"/>
      <c r="BY430" s="68"/>
    </row>
    <row r="431" spans="1:77" x14ac:dyDescent="0.25">
      <c r="A431" s="68"/>
      <c r="B431" s="227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  <c r="AV431" s="68"/>
      <c r="AW431" s="68"/>
      <c r="AX431" s="68"/>
      <c r="AY431" s="68"/>
      <c r="AZ431" s="68"/>
      <c r="BA431" s="68"/>
      <c r="BB431" s="68"/>
      <c r="BC431" s="68"/>
      <c r="BD431" s="68"/>
      <c r="BE431" s="68"/>
      <c r="BF431" s="68"/>
      <c r="BG431" s="68"/>
      <c r="BH431" s="68"/>
      <c r="BI431" s="68"/>
      <c r="BJ431" s="68"/>
      <c r="BK431" s="68"/>
      <c r="BL431" s="68"/>
      <c r="BM431" s="68"/>
      <c r="BN431" s="68"/>
      <c r="BO431" s="68"/>
      <c r="BP431" s="68"/>
      <c r="BQ431" s="68"/>
      <c r="BR431" s="68"/>
      <c r="BS431" s="68"/>
      <c r="BT431" s="68"/>
      <c r="BU431" s="68"/>
      <c r="BV431" s="68"/>
      <c r="BW431" s="68"/>
      <c r="BX431" s="68"/>
      <c r="BY431" s="68"/>
    </row>
    <row r="432" spans="1:77" x14ac:dyDescent="0.25">
      <c r="A432" s="68"/>
      <c r="B432" s="227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  <c r="AV432" s="68"/>
      <c r="AW432" s="68"/>
      <c r="AX432" s="68"/>
      <c r="AY432" s="68"/>
      <c r="AZ432" s="68"/>
      <c r="BA432" s="68"/>
      <c r="BB432" s="68"/>
      <c r="BC432" s="68"/>
      <c r="BD432" s="68"/>
      <c r="BE432" s="68"/>
      <c r="BF432" s="68"/>
      <c r="BG432" s="68"/>
      <c r="BH432" s="68"/>
      <c r="BI432" s="68"/>
      <c r="BJ432" s="68"/>
      <c r="BK432" s="68"/>
      <c r="BL432" s="68"/>
      <c r="BM432" s="68"/>
      <c r="BN432" s="68"/>
      <c r="BO432" s="68"/>
      <c r="BP432" s="68"/>
      <c r="BQ432" s="68"/>
      <c r="BR432" s="68"/>
      <c r="BS432" s="68"/>
      <c r="BT432" s="68"/>
      <c r="BU432" s="68"/>
      <c r="BV432" s="68"/>
      <c r="BW432" s="68"/>
      <c r="BX432" s="68"/>
      <c r="BY432" s="68"/>
    </row>
    <row r="433" spans="1:77" x14ac:dyDescent="0.25">
      <c r="A433" s="68"/>
      <c r="B433" s="227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  <c r="AV433" s="68"/>
      <c r="AW433" s="68"/>
      <c r="AX433" s="68"/>
      <c r="AY433" s="68"/>
      <c r="AZ433" s="68"/>
      <c r="BA433" s="68"/>
      <c r="BB433" s="68"/>
      <c r="BC433" s="68"/>
      <c r="BD433" s="68"/>
      <c r="BE433" s="68"/>
      <c r="BF433" s="68"/>
      <c r="BG433" s="68"/>
      <c r="BH433" s="68"/>
      <c r="BI433" s="68"/>
      <c r="BJ433" s="68"/>
      <c r="BK433" s="68"/>
      <c r="BL433" s="68"/>
      <c r="BM433" s="68"/>
      <c r="BN433" s="68"/>
      <c r="BO433" s="68"/>
      <c r="BP433" s="68"/>
      <c r="BQ433" s="68"/>
      <c r="BR433" s="68"/>
      <c r="BS433" s="68"/>
      <c r="BT433" s="68"/>
      <c r="BU433" s="68"/>
      <c r="BV433" s="68"/>
      <c r="BW433" s="68"/>
      <c r="BX433" s="68"/>
      <c r="BY433" s="68"/>
    </row>
    <row r="434" spans="1:77" x14ac:dyDescent="0.25">
      <c r="A434" s="68"/>
      <c r="B434" s="227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  <c r="AV434" s="68"/>
      <c r="AW434" s="68"/>
      <c r="AX434" s="68"/>
      <c r="AY434" s="68"/>
      <c r="AZ434" s="68"/>
      <c r="BA434" s="68"/>
      <c r="BB434" s="68"/>
      <c r="BC434" s="68"/>
      <c r="BD434" s="68"/>
      <c r="BE434" s="68"/>
      <c r="BF434" s="68"/>
      <c r="BG434" s="68"/>
      <c r="BH434" s="68"/>
      <c r="BI434" s="68"/>
      <c r="BJ434" s="68"/>
      <c r="BK434" s="68"/>
      <c r="BL434" s="68"/>
      <c r="BM434" s="68"/>
      <c r="BN434" s="68"/>
      <c r="BO434" s="68"/>
      <c r="BP434" s="68"/>
      <c r="BQ434" s="68"/>
      <c r="BR434" s="68"/>
      <c r="BS434" s="68"/>
      <c r="BT434" s="68"/>
      <c r="BU434" s="68"/>
      <c r="BV434" s="68"/>
      <c r="BW434" s="68"/>
      <c r="BX434" s="68"/>
      <c r="BY434" s="68"/>
    </row>
    <row r="435" spans="1:77" x14ac:dyDescent="0.25">
      <c r="A435" s="68"/>
      <c r="B435" s="227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  <c r="AV435" s="68"/>
      <c r="AW435" s="68"/>
      <c r="AX435" s="68"/>
      <c r="AY435" s="68"/>
      <c r="AZ435" s="68"/>
      <c r="BA435" s="68"/>
      <c r="BB435" s="68"/>
      <c r="BC435" s="68"/>
      <c r="BD435" s="68"/>
      <c r="BE435" s="68"/>
      <c r="BF435" s="68"/>
      <c r="BG435" s="68"/>
      <c r="BH435" s="68"/>
      <c r="BI435" s="68"/>
      <c r="BJ435" s="68"/>
      <c r="BK435" s="68"/>
      <c r="BL435" s="68"/>
      <c r="BM435" s="68"/>
      <c r="BN435" s="68"/>
      <c r="BO435" s="68"/>
      <c r="BP435" s="68"/>
      <c r="BQ435" s="68"/>
      <c r="BR435" s="68"/>
      <c r="BS435" s="68"/>
      <c r="BT435" s="68"/>
      <c r="BU435" s="68"/>
      <c r="BV435" s="68"/>
      <c r="BW435" s="68"/>
      <c r="BX435" s="68"/>
      <c r="BY435" s="68"/>
    </row>
    <row r="436" spans="1:77" x14ac:dyDescent="0.25">
      <c r="A436" s="68"/>
      <c r="B436" s="227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  <c r="AV436" s="68"/>
      <c r="AW436" s="68"/>
      <c r="AX436" s="68"/>
      <c r="AY436" s="68"/>
      <c r="AZ436" s="68"/>
      <c r="BA436" s="68"/>
      <c r="BB436" s="68"/>
      <c r="BC436" s="68"/>
      <c r="BD436" s="68"/>
      <c r="BE436" s="68"/>
      <c r="BF436" s="68"/>
      <c r="BG436" s="68"/>
      <c r="BH436" s="68"/>
      <c r="BI436" s="68"/>
      <c r="BJ436" s="68"/>
      <c r="BK436" s="68"/>
      <c r="BL436" s="68"/>
      <c r="BM436" s="68"/>
      <c r="BN436" s="68"/>
      <c r="BO436" s="68"/>
      <c r="BP436" s="68"/>
      <c r="BQ436" s="68"/>
      <c r="BR436" s="68"/>
      <c r="BS436" s="68"/>
      <c r="BT436" s="68"/>
      <c r="BU436" s="68"/>
      <c r="BV436" s="68"/>
      <c r="BW436" s="68"/>
      <c r="BX436" s="68"/>
      <c r="BY436" s="68"/>
    </row>
    <row r="437" spans="1:77" x14ac:dyDescent="0.25">
      <c r="A437" s="68"/>
      <c r="B437" s="227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  <c r="AV437" s="68"/>
      <c r="AW437" s="68"/>
      <c r="AX437" s="68"/>
      <c r="AY437" s="68"/>
      <c r="AZ437" s="68"/>
      <c r="BA437" s="68"/>
      <c r="BB437" s="68"/>
      <c r="BC437" s="68"/>
      <c r="BD437" s="68"/>
      <c r="BE437" s="68"/>
      <c r="BF437" s="68"/>
      <c r="BG437" s="68"/>
      <c r="BH437" s="68"/>
      <c r="BI437" s="68"/>
      <c r="BJ437" s="68"/>
      <c r="BK437" s="68"/>
      <c r="BL437" s="68"/>
      <c r="BM437" s="68"/>
      <c r="BN437" s="68"/>
      <c r="BO437" s="68"/>
      <c r="BP437" s="68"/>
      <c r="BQ437" s="68"/>
      <c r="BR437" s="68"/>
      <c r="BS437" s="68"/>
      <c r="BT437" s="68"/>
      <c r="BU437" s="68"/>
      <c r="BV437" s="68"/>
      <c r="BW437" s="68"/>
      <c r="BX437" s="68"/>
      <c r="BY437" s="68"/>
    </row>
    <row r="438" spans="1:77" x14ac:dyDescent="0.25">
      <c r="A438" s="68"/>
      <c r="B438" s="227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  <c r="AV438" s="68"/>
      <c r="AW438" s="68"/>
      <c r="AX438" s="68"/>
      <c r="AY438" s="68"/>
      <c r="AZ438" s="68"/>
      <c r="BA438" s="68"/>
      <c r="BB438" s="68"/>
      <c r="BC438" s="68"/>
      <c r="BD438" s="68"/>
      <c r="BE438" s="68"/>
      <c r="BF438" s="68"/>
      <c r="BG438" s="68"/>
      <c r="BH438" s="68"/>
      <c r="BI438" s="68"/>
      <c r="BJ438" s="68"/>
      <c r="BK438" s="68"/>
      <c r="BL438" s="68"/>
      <c r="BM438" s="68"/>
      <c r="BN438" s="68"/>
      <c r="BO438" s="68"/>
      <c r="BP438" s="68"/>
      <c r="BQ438" s="68"/>
      <c r="BR438" s="68"/>
      <c r="BS438" s="68"/>
      <c r="BT438" s="68"/>
      <c r="BU438" s="68"/>
      <c r="BV438" s="68"/>
      <c r="BW438" s="68"/>
      <c r="BX438" s="68"/>
      <c r="BY438" s="68"/>
    </row>
    <row r="439" spans="1:77" x14ac:dyDescent="0.25">
      <c r="A439" s="68"/>
      <c r="B439" s="227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  <c r="AV439" s="68"/>
      <c r="AW439" s="68"/>
      <c r="AX439" s="68"/>
      <c r="AY439" s="68"/>
      <c r="AZ439" s="68"/>
      <c r="BA439" s="68"/>
      <c r="BB439" s="68"/>
      <c r="BC439" s="68"/>
      <c r="BD439" s="68"/>
      <c r="BE439" s="68"/>
      <c r="BF439" s="68"/>
      <c r="BG439" s="68"/>
      <c r="BH439" s="68"/>
      <c r="BI439" s="68"/>
      <c r="BJ439" s="68"/>
      <c r="BK439" s="68"/>
      <c r="BL439" s="68"/>
      <c r="BM439" s="68"/>
      <c r="BN439" s="68"/>
      <c r="BO439" s="68"/>
      <c r="BP439" s="68"/>
      <c r="BQ439" s="68"/>
      <c r="BR439" s="68"/>
      <c r="BS439" s="68"/>
      <c r="BT439" s="68"/>
      <c r="BU439" s="68"/>
      <c r="BV439" s="68"/>
      <c r="BW439" s="68"/>
      <c r="BX439" s="68"/>
      <c r="BY439" s="68"/>
    </row>
    <row r="440" spans="1:77" x14ac:dyDescent="0.25">
      <c r="A440" s="68"/>
      <c r="B440" s="227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  <c r="AV440" s="68"/>
      <c r="AW440" s="68"/>
      <c r="AX440" s="68"/>
      <c r="AY440" s="68"/>
      <c r="AZ440" s="68"/>
      <c r="BA440" s="68"/>
      <c r="BB440" s="68"/>
      <c r="BC440" s="68"/>
      <c r="BD440" s="68"/>
      <c r="BE440" s="68"/>
      <c r="BF440" s="68"/>
      <c r="BG440" s="68"/>
      <c r="BH440" s="68"/>
      <c r="BI440" s="68"/>
      <c r="BJ440" s="68"/>
      <c r="BK440" s="68"/>
      <c r="BL440" s="68"/>
      <c r="BM440" s="68"/>
      <c r="BN440" s="68"/>
      <c r="BO440" s="68"/>
      <c r="BP440" s="68"/>
      <c r="BQ440" s="68"/>
      <c r="BR440" s="68"/>
      <c r="BS440" s="68"/>
      <c r="BT440" s="68"/>
      <c r="BU440" s="68"/>
      <c r="BV440" s="68"/>
      <c r="BW440" s="68"/>
      <c r="BX440" s="68"/>
      <c r="BY440" s="68"/>
    </row>
    <row r="441" spans="1:77" x14ac:dyDescent="0.25">
      <c r="A441" s="68"/>
      <c r="B441" s="227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  <c r="AV441" s="68"/>
      <c r="AW441" s="68"/>
      <c r="AX441" s="68"/>
      <c r="AY441" s="68"/>
      <c r="AZ441" s="68"/>
      <c r="BA441" s="68"/>
      <c r="BB441" s="68"/>
      <c r="BC441" s="68"/>
      <c r="BD441" s="68"/>
      <c r="BE441" s="68"/>
      <c r="BF441" s="68"/>
      <c r="BG441" s="68"/>
      <c r="BH441" s="68"/>
      <c r="BI441" s="68"/>
      <c r="BJ441" s="68"/>
      <c r="BK441" s="68"/>
      <c r="BL441" s="68"/>
      <c r="BM441" s="68"/>
      <c r="BN441" s="68"/>
      <c r="BO441" s="68"/>
      <c r="BP441" s="68"/>
      <c r="BQ441" s="68"/>
      <c r="BR441" s="68"/>
      <c r="BS441" s="68"/>
      <c r="BT441" s="68"/>
      <c r="BU441" s="68"/>
      <c r="BV441" s="68"/>
      <c r="BW441" s="68"/>
      <c r="BX441" s="68"/>
      <c r="BY441" s="68"/>
    </row>
    <row r="442" spans="1:77" x14ac:dyDescent="0.25">
      <c r="A442" s="68"/>
      <c r="B442" s="227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  <c r="AV442" s="68"/>
      <c r="AW442" s="68"/>
      <c r="AX442" s="68"/>
      <c r="AY442" s="68"/>
      <c r="AZ442" s="68"/>
      <c r="BA442" s="68"/>
      <c r="BB442" s="68"/>
      <c r="BC442" s="68"/>
      <c r="BD442" s="68"/>
      <c r="BE442" s="68"/>
      <c r="BF442" s="68"/>
      <c r="BG442" s="68"/>
      <c r="BH442" s="68"/>
      <c r="BI442" s="68"/>
      <c r="BJ442" s="68"/>
      <c r="BK442" s="68"/>
      <c r="BL442" s="68"/>
      <c r="BM442" s="68"/>
      <c r="BN442" s="68"/>
      <c r="BO442" s="68"/>
      <c r="BP442" s="68"/>
      <c r="BQ442" s="68"/>
      <c r="BR442" s="68"/>
      <c r="BS442" s="68"/>
      <c r="BT442" s="68"/>
      <c r="BU442" s="68"/>
      <c r="BV442" s="68"/>
      <c r="BW442" s="68"/>
      <c r="BX442" s="68"/>
      <c r="BY442" s="68"/>
    </row>
    <row r="443" spans="1:77" x14ac:dyDescent="0.25">
      <c r="A443" s="68"/>
      <c r="B443" s="227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  <c r="AV443" s="68"/>
      <c r="AW443" s="68"/>
      <c r="AX443" s="68"/>
      <c r="AY443" s="68"/>
      <c r="AZ443" s="68"/>
      <c r="BA443" s="68"/>
      <c r="BB443" s="68"/>
      <c r="BC443" s="68"/>
      <c r="BD443" s="68"/>
      <c r="BE443" s="68"/>
      <c r="BF443" s="68"/>
      <c r="BG443" s="68"/>
      <c r="BH443" s="68"/>
      <c r="BI443" s="68"/>
      <c r="BJ443" s="68"/>
      <c r="BK443" s="68"/>
      <c r="BL443" s="68"/>
      <c r="BM443" s="68"/>
      <c r="BN443" s="68"/>
      <c r="BO443" s="68"/>
      <c r="BP443" s="68"/>
      <c r="BQ443" s="68"/>
      <c r="BR443" s="68"/>
      <c r="BS443" s="68"/>
      <c r="BT443" s="68"/>
      <c r="BU443" s="68"/>
      <c r="BV443" s="68"/>
      <c r="BW443" s="68"/>
      <c r="BX443" s="68"/>
      <c r="BY443" s="68"/>
    </row>
    <row r="444" spans="1:77" x14ac:dyDescent="0.25">
      <c r="A444" s="68"/>
      <c r="B444" s="227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  <c r="AV444" s="68"/>
      <c r="AW444" s="68"/>
      <c r="AX444" s="68"/>
      <c r="AY444" s="68"/>
      <c r="AZ444" s="68"/>
      <c r="BA444" s="68"/>
      <c r="BB444" s="68"/>
      <c r="BC444" s="68"/>
      <c r="BD444" s="68"/>
      <c r="BE444" s="68"/>
      <c r="BF444" s="68"/>
      <c r="BG444" s="68"/>
      <c r="BH444" s="68"/>
      <c r="BI444" s="68"/>
      <c r="BJ444" s="68"/>
      <c r="BK444" s="68"/>
      <c r="BL444" s="68"/>
      <c r="BM444" s="68"/>
      <c r="BN444" s="68"/>
      <c r="BO444" s="68"/>
      <c r="BP444" s="68"/>
      <c r="BQ444" s="68"/>
      <c r="BR444" s="68"/>
      <c r="BS444" s="68"/>
      <c r="BT444" s="68"/>
      <c r="BU444" s="68"/>
      <c r="BV444" s="68"/>
      <c r="BW444" s="68"/>
      <c r="BX444" s="68"/>
      <c r="BY444" s="68"/>
    </row>
    <row r="445" spans="1:77" x14ac:dyDescent="0.25">
      <c r="A445" s="68"/>
      <c r="B445" s="227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  <c r="AV445" s="68"/>
      <c r="AW445" s="68"/>
      <c r="AX445" s="68"/>
      <c r="AY445" s="68"/>
      <c r="AZ445" s="68"/>
      <c r="BA445" s="68"/>
      <c r="BB445" s="68"/>
      <c r="BC445" s="68"/>
      <c r="BD445" s="68"/>
      <c r="BE445" s="68"/>
      <c r="BF445" s="68"/>
      <c r="BG445" s="68"/>
      <c r="BH445" s="68"/>
      <c r="BI445" s="68"/>
      <c r="BJ445" s="68"/>
      <c r="BK445" s="68"/>
      <c r="BL445" s="68"/>
      <c r="BM445" s="68"/>
      <c r="BN445" s="68"/>
      <c r="BO445" s="68"/>
      <c r="BP445" s="68"/>
      <c r="BQ445" s="68"/>
      <c r="BR445" s="68"/>
      <c r="BS445" s="68"/>
      <c r="BT445" s="68"/>
      <c r="BU445" s="68"/>
      <c r="BV445" s="68"/>
      <c r="BW445" s="68"/>
      <c r="BX445" s="68"/>
      <c r="BY445" s="68"/>
    </row>
    <row r="446" spans="1:77" x14ac:dyDescent="0.25">
      <c r="A446" s="68"/>
      <c r="B446" s="227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  <c r="AV446" s="68"/>
      <c r="AW446" s="68"/>
      <c r="AX446" s="68"/>
      <c r="AY446" s="68"/>
      <c r="AZ446" s="68"/>
      <c r="BA446" s="68"/>
      <c r="BB446" s="68"/>
      <c r="BC446" s="68"/>
      <c r="BD446" s="68"/>
      <c r="BE446" s="68"/>
      <c r="BF446" s="68"/>
      <c r="BG446" s="68"/>
      <c r="BH446" s="68"/>
      <c r="BI446" s="68"/>
      <c r="BJ446" s="68"/>
      <c r="BK446" s="68"/>
      <c r="BL446" s="68"/>
      <c r="BM446" s="68"/>
      <c r="BN446" s="68"/>
      <c r="BO446" s="68"/>
      <c r="BP446" s="68"/>
      <c r="BQ446" s="68"/>
      <c r="BR446" s="68"/>
      <c r="BS446" s="68"/>
      <c r="BT446" s="68"/>
      <c r="BU446" s="68"/>
      <c r="BV446" s="68"/>
      <c r="BW446" s="68"/>
      <c r="BX446" s="68"/>
      <c r="BY446" s="68"/>
    </row>
    <row r="447" spans="1:77" x14ac:dyDescent="0.25">
      <c r="A447" s="68"/>
      <c r="B447" s="227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  <c r="AV447" s="68"/>
      <c r="AW447" s="68"/>
      <c r="AX447" s="68"/>
      <c r="AY447" s="68"/>
      <c r="AZ447" s="68"/>
      <c r="BA447" s="68"/>
      <c r="BB447" s="68"/>
      <c r="BC447" s="68"/>
      <c r="BD447" s="68"/>
      <c r="BE447" s="68"/>
      <c r="BF447" s="68"/>
      <c r="BG447" s="68"/>
      <c r="BH447" s="68"/>
      <c r="BI447" s="68"/>
      <c r="BJ447" s="68"/>
      <c r="BK447" s="68"/>
      <c r="BL447" s="68"/>
      <c r="BM447" s="68"/>
      <c r="BN447" s="68"/>
      <c r="BO447" s="68"/>
      <c r="BP447" s="68"/>
      <c r="BQ447" s="68"/>
      <c r="BR447" s="68"/>
      <c r="BS447" s="68"/>
      <c r="BT447" s="68"/>
      <c r="BU447" s="68"/>
      <c r="BV447" s="68"/>
      <c r="BW447" s="68"/>
      <c r="BX447" s="68"/>
      <c r="BY447" s="68"/>
    </row>
    <row r="448" spans="1:77" x14ac:dyDescent="0.25">
      <c r="A448" s="68"/>
      <c r="B448" s="227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  <c r="AV448" s="68"/>
      <c r="AW448" s="68"/>
      <c r="AX448" s="68"/>
      <c r="AY448" s="68"/>
      <c r="AZ448" s="68"/>
      <c r="BA448" s="68"/>
      <c r="BB448" s="68"/>
      <c r="BC448" s="68"/>
      <c r="BD448" s="68"/>
      <c r="BE448" s="68"/>
      <c r="BF448" s="68"/>
      <c r="BG448" s="68"/>
      <c r="BH448" s="68"/>
      <c r="BI448" s="68"/>
      <c r="BJ448" s="68"/>
      <c r="BK448" s="68"/>
      <c r="BL448" s="68"/>
      <c r="BM448" s="68"/>
      <c r="BN448" s="68"/>
      <c r="BO448" s="68"/>
      <c r="BP448" s="68"/>
      <c r="BQ448" s="68"/>
      <c r="BR448" s="68"/>
      <c r="BS448" s="68"/>
      <c r="BT448" s="68"/>
      <c r="BU448" s="68"/>
      <c r="BV448" s="68"/>
      <c r="BW448" s="68"/>
      <c r="BX448" s="68"/>
      <c r="BY448" s="68"/>
    </row>
    <row r="449" spans="1:77" x14ac:dyDescent="0.25">
      <c r="A449" s="68"/>
      <c r="B449" s="227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  <c r="AV449" s="68"/>
      <c r="AW449" s="68"/>
      <c r="AX449" s="68"/>
      <c r="AY449" s="68"/>
      <c r="AZ449" s="68"/>
      <c r="BA449" s="68"/>
      <c r="BB449" s="68"/>
      <c r="BC449" s="68"/>
      <c r="BD449" s="68"/>
      <c r="BE449" s="68"/>
      <c r="BF449" s="68"/>
      <c r="BG449" s="68"/>
      <c r="BH449" s="68"/>
      <c r="BI449" s="68"/>
      <c r="BJ449" s="68"/>
      <c r="BK449" s="68"/>
      <c r="BL449" s="68"/>
      <c r="BM449" s="68"/>
      <c r="BN449" s="68"/>
      <c r="BO449" s="68"/>
      <c r="BP449" s="68"/>
      <c r="BQ449" s="68"/>
      <c r="BR449" s="68"/>
      <c r="BS449" s="68"/>
      <c r="BT449" s="68"/>
      <c r="BU449" s="68"/>
      <c r="BV449" s="68"/>
      <c r="BW449" s="68"/>
      <c r="BX449" s="68"/>
      <c r="BY449" s="68"/>
    </row>
    <row r="450" spans="1:77" x14ac:dyDescent="0.25">
      <c r="A450" s="68"/>
      <c r="B450" s="227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  <c r="AV450" s="68"/>
      <c r="AW450" s="68"/>
      <c r="AX450" s="68"/>
      <c r="AY450" s="68"/>
      <c r="AZ450" s="68"/>
      <c r="BA450" s="68"/>
      <c r="BB450" s="68"/>
      <c r="BC450" s="68"/>
      <c r="BD450" s="68"/>
      <c r="BE450" s="68"/>
      <c r="BF450" s="68"/>
      <c r="BG450" s="68"/>
      <c r="BH450" s="68"/>
      <c r="BI450" s="68"/>
      <c r="BJ450" s="68"/>
      <c r="BK450" s="68"/>
      <c r="BL450" s="68"/>
      <c r="BM450" s="68"/>
      <c r="BN450" s="68"/>
      <c r="BO450" s="68"/>
      <c r="BP450" s="68"/>
      <c r="BQ450" s="68"/>
      <c r="BR450" s="68"/>
      <c r="BS450" s="68"/>
      <c r="BT450" s="68"/>
      <c r="BU450" s="68"/>
      <c r="BV450" s="68"/>
      <c r="BW450" s="68"/>
      <c r="BX450" s="68"/>
      <c r="BY450" s="68"/>
    </row>
    <row r="451" spans="1:77" x14ac:dyDescent="0.25">
      <c r="A451" s="68"/>
      <c r="B451" s="227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  <c r="AV451" s="68"/>
      <c r="AW451" s="68"/>
      <c r="AX451" s="68"/>
      <c r="AY451" s="68"/>
      <c r="AZ451" s="68"/>
      <c r="BA451" s="68"/>
      <c r="BB451" s="68"/>
      <c r="BC451" s="68"/>
      <c r="BD451" s="68"/>
      <c r="BE451" s="68"/>
      <c r="BF451" s="68"/>
      <c r="BG451" s="68"/>
      <c r="BH451" s="68"/>
      <c r="BI451" s="68"/>
      <c r="BJ451" s="68"/>
      <c r="BK451" s="68"/>
      <c r="BL451" s="68"/>
      <c r="BM451" s="68"/>
      <c r="BN451" s="68"/>
      <c r="BO451" s="68"/>
      <c r="BP451" s="68"/>
      <c r="BQ451" s="68"/>
      <c r="BR451" s="68"/>
      <c r="BS451" s="68"/>
      <c r="BT451" s="68"/>
      <c r="BU451" s="68"/>
      <c r="BV451" s="68"/>
      <c r="BW451" s="68"/>
      <c r="BX451" s="68"/>
      <c r="BY451" s="68"/>
    </row>
    <row r="452" spans="1:77" x14ac:dyDescent="0.25">
      <c r="A452" s="68"/>
      <c r="B452" s="227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  <c r="AV452" s="68"/>
      <c r="AW452" s="68"/>
      <c r="AX452" s="68"/>
      <c r="AY452" s="68"/>
      <c r="AZ452" s="68"/>
      <c r="BA452" s="68"/>
      <c r="BB452" s="68"/>
      <c r="BC452" s="68"/>
      <c r="BD452" s="68"/>
      <c r="BE452" s="68"/>
      <c r="BF452" s="68"/>
      <c r="BG452" s="68"/>
      <c r="BH452" s="68"/>
      <c r="BI452" s="68"/>
      <c r="BJ452" s="68"/>
      <c r="BK452" s="68"/>
      <c r="BL452" s="68"/>
      <c r="BM452" s="68"/>
      <c r="BN452" s="68"/>
      <c r="BO452" s="68"/>
      <c r="BP452" s="68"/>
      <c r="BQ452" s="68"/>
      <c r="BR452" s="68"/>
      <c r="BS452" s="68"/>
      <c r="BT452" s="68"/>
      <c r="BU452" s="68"/>
      <c r="BV452" s="68"/>
      <c r="BW452" s="68"/>
      <c r="BX452" s="68"/>
      <c r="BY452" s="68"/>
    </row>
    <row r="453" spans="1:77" x14ac:dyDescent="0.25">
      <c r="A453" s="68"/>
      <c r="B453" s="227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  <c r="AV453" s="68"/>
      <c r="AW453" s="68"/>
      <c r="AX453" s="68"/>
      <c r="AY453" s="68"/>
      <c r="AZ453" s="68"/>
      <c r="BA453" s="68"/>
      <c r="BB453" s="68"/>
      <c r="BC453" s="68"/>
      <c r="BD453" s="68"/>
      <c r="BE453" s="68"/>
      <c r="BF453" s="68"/>
      <c r="BG453" s="68"/>
      <c r="BH453" s="68"/>
      <c r="BI453" s="68"/>
      <c r="BJ453" s="68"/>
      <c r="BK453" s="68"/>
      <c r="BL453" s="68"/>
      <c r="BM453" s="68"/>
      <c r="BN453" s="68"/>
      <c r="BO453" s="68"/>
      <c r="BP453" s="68"/>
      <c r="BQ453" s="68"/>
      <c r="BR453" s="68"/>
      <c r="BS453" s="68"/>
      <c r="BT453" s="68"/>
      <c r="BU453" s="68"/>
      <c r="BV453" s="68"/>
      <c r="BW453" s="68"/>
      <c r="BX453" s="68"/>
      <c r="BY453" s="68"/>
    </row>
    <row r="454" spans="1:77" x14ac:dyDescent="0.25">
      <c r="A454" s="68"/>
      <c r="B454" s="227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  <c r="AV454" s="68"/>
      <c r="AW454" s="68"/>
      <c r="AX454" s="68"/>
      <c r="AY454" s="68"/>
      <c r="AZ454" s="68"/>
      <c r="BA454" s="68"/>
      <c r="BB454" s="68"/>
      <c r="BC454" s="68"/>
      <c r="BD454" s="68"/>
      <c r="BE454" s="68"/>
      <c r="BF454" s="68"/>
      <c r="BG454" s="68"/>
      <c r="BH454" s="68"/>
      <c r="BI454" s="68"/>
      <c r="BJ454" s="68"/>
      <c r="BK454" s="68"/>
      <c r="BL454" s="68"/>
      <c r="BM454" s="68"/>
      <c r="BN454" s="68"/>
      <c r="BO454" s="68"/>
      <c r="BP454" s="68"/>
      <c r="BQ454" s="68"/>
      <c r="BR454" s="68"/>
      <c r="BS454" s="68"/>
      <c r="BT454" s="68"/>
      <c r="BU454" s="68"/>
      <c r="BV454" s="68"/>
      <c r="BW454" s="68"/>
      <c r="BX454" s="68"/>
      <c r="BY454" s="68"/>
    </row>
    <row r="455" spans="1:77" x14ac:dyDescent="0.25">
      <c r="A455" s="68"/>
      <c r="B455" s="227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  <c r="AV455" s="68"/>
      <c r="AW455" s="68"/>
      <c r="AX455" s="68"/>
      <c r="AY455" s="68"/>
      <c r="AZ455" s="68"/>
      <c r="BA455" s="68"/>
      <c r="BB455" s="68"/>
      <c r="BC455" s="68"/>
      <c r="BD455" s="68"/>
      <c r="BE455" s="68"/>
      <c r="BF455" s="68"/>
      <c r="BG455" s="68"/>
      <c r="BH455" s="68"/>
      <c r="BI455" s="68"/>
      <c r="BJ455" s="68"/>
      <c r="BK455" s="68"/>
      <c r="BL455" s="68"/>
      <c r="BM455" s="68"/>
      <c r="BN455" s="68"/>
      <c r="BO455" s="68"/>
      <c r="BP455" s="68"/>
      <c r="BQ455" s="68"/>
      <c r="BR455" s="68"/>
      <c r="BS455" s="68"/>
      <c r="BT455" s="68"/>
      <c r="BU455" s="68"/>
      <c r="BV455" s="68"/>
      <c r="BW455" s="68"/>
      <c r="BX455" s="68"/>
      <c r="BY455" s="68"/>
    </row>
    <row r="456" spans="1:77" x14ac:dyDescent="0.25">
      <c r="A456" s="68"/>
      <c r="B456" s="227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  <c r="AV456" s="68"/>
      <c r="AW456" s="68"/>
      <c r="AX456" s="68"/>
      <c r="AY456" s="68"/>
      <c r="AZ456" s="68"/>
      <c r="BA456" s="68"/>
      <c r="BB456" s="68"/>
      <c r="BC456" s="68"/>
      <c r="BD456" s="68"/>
      <c r="BE456" s="68"/>
      <c r="BF456" s="68"/>
      <c r="BG456" s="68"/>
      <c r="BH456" s="68"/>
      <c r="BI456" s="68"/>
      <c r="BJ456" s="68"/>
      <c r="BK456" s="68"/>
      <c r="BL456" s="68"/>
      <c r="BM456" s="68"/>
      <c r="BN456" s="68"/>
      <c r="BO456" s="68"/>
      <c r="BP456" s="68"/>
      <c r="BQ456" s="68"/>
      <c r="BR456" s="68"/>
      <c r="BS456" s="68"/>
      <c r="BT456" s="68"/>
      <c r="BU456" s="68"/>
      <c r="BV456" s="68"/>
      <c r="BW456" s="68"/>
      <c r="BX456" s="68"/>
      <c r="BY456" s="68"/>
    </row>
    <row r="457" spans="1:77" x14ac:dyDescent="0.25">
      <c r="A457" s="68"/>
      <c r="B457" s="227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  <c r="AV457" s="68"/>
      <c r="AW457" s="68"/>
      <c r="AX457" s="68"/>
      <c r="AY457" s="68"/>
      <c r="AZ457" s="68"/>
      <c r="BA457" s="68"/>
      <c r="BB457" s="68"/>
      <c r="BC457" s="68"/>
      <c r="BD457" s="68"/>
      <c r="BE457" s="68"/>
      <c r="BF457" s="68"/>
      <c r="BG457" s="68"/>
      <c r="BH457" s="68"/>
      <c r="BI457" s="68"/>
      <c r="BJ457" s="68"/>
      <c r="BK457" s="68"/>
      <c r="BL457" s="68"/>
      <c r="BM457" s="68"/>
      <c r="BN457" s="68"/>
      <c r="BO457" s="68"/>
      <c r="BP457" s="68"/>
      <c r="BQ457" s="68"/>
      <c r="BR457" s="68"/>
      <c r="BS457" s="68"/>
      <c r="BT457" s="68"/>
      <c r="BU457" s="68"/>
      <c r="BV457" s="68"/>
      <c r="BW457" s="68"/>
      <c r="BX457" s="68"/>
      <c r="BY457" s="68"/>
    </row>
    <row r="458" spans="1:77" x14ac:dyDescent="0.25">
      <c r="A458" s="68"/>
      <c r="B458" s="227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  <c r="AV458" s="68"/>
      <c r="AW458" s="68"/>
      <c r="AX458" s="68"/>
      <c r="AY458" s="68"/>
      <c r="AZ458" s="68"/>
      <c r="BA458" s="68"/>
      <c r="BB458" s="68"/>
      <c r="BC458" s="68"/>
      <c r="BD458" s="68"/>
      <c r="BE458" s="68"/>
      <c r="BF458" s="68"/>
      <c r="BG458" s="68"/>
      <c r="BH458" s="68"/>
      <c r="BI458" s="68"/>
      <c r="BJ458" s="68"/>
      <c r="BK458" s="68"/>
      <c r="BL458" s="68"/>
      <c r="BM458" s="68"/>
      <c r="BN458" s="68"/>
      <c r="BO458" s="68"/>
      <c r="BP458" s="68"/>
      <c r="BQ458" s="68"/>
      <c r="BR458" s="68"/>
      <c r="BS458" s="68"/>
      <c r="BT458" s="68"/>
      <c r="BU458" s="68"/>
      <c r="BV458" s="68"/>
      <c r="BW458" s="68"/>
      <c r="BX458" s="68"/>
      <c r="BY458" s="68"/>
    </row>
    <row r="459" spans="1:77" x14ac:dyDescent="0.25">
      <c r="A459" s="68"/>
      <c r="B459" s="227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  <c r="AV459" s="68"/>
      <c r="AW459" s="68"/>
      <c r="AX459" s="68"/>
      <c r="AY459" s="68"/>
      <c r="AZ459" s="68"/>
      <c r="BA459" s="68"/>
      <c r="BB459" s="68"/>
      <c r="BC459" s="68"/>
      <c r="BD459" s="68"/>
      <c r="BE459" s="68"/>
      <c r="BF459" s="68"/>
      <c r="BG459" s="68"/>
      <c r="BH459" s="68"/>
      <c r="BI459" s="68"/>
      <c r="BJ459" s="68"/>
      <c r="BK459" s="68"/>
      <c r="BL459" s="68"/>
      <c r="BM459" s="68"/>
      <c r="BN459" s="68"/>
      <c r="BO459" s="68"/>
      <c r="BP459" s="68"/>
      <c r="BQ459" s="68"/>
      <c r="BR459" s="68"/>
      <c r="BS459" s="68"/>
      <c r="BT459" s="68"/>
      <c r="BU459" s="68"/>
      <c r="BV459" s="68"/>
      <c r="BW459" s="68"/>
      <c r="BX459" s="68"/>
      <c r="BY459" s="68"/>
    </row>
    <row r="460" spans="1:77" x14ac:dyDescent="0.25">
      <c r="A460" s="68"/>
      <c r="B460" s="227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  <c r="AV460" s="68"/>
      <c r="AW460" s="68"/>
      <c r="AX460" s="68"/>
      <c r="AY460" s="68"/>
      <c r="AZ460" s="68"/>
      <c r="BA460" s="68"/>
      <c r="BB460" s="68"/>
      <c r="BC460" s="68"/>
      <c r="BD460" s="68"/>
      <c r="BE460" s="68"/>
      <c r="BF460" s="68"/>
      <c r="BG460" s="68"/>
      <c r="BH460" s="68"/>
      <c r="BI460" s="68"/>
      <c r="BJ460" s="68"/>
      <c r="BK460" s="68"/>
      <c r="BL460" s="68"/>
      <c r="BM460" s="68"/>
      <c r="BN460" s="68"/>
      <c r="BO460" s="68"/>
      <c r="BP460" s="68"/>
      <c r="BQ460" s="68"/>
      <c r="BR460" s="68"/>
      <c r="BS460" s="68"/>
      <c r="BT460" s="68"/>
      <c r="BU460" s="68"/>
      <c r="BV460" s="68"/>
      <c r="BW460" s="68"/>
      <c r="BX460" s="68"/>
      <c r="BY460" s="68"/>
    </row>
    <row r="461" spans="1:77" x14ac:dyDescent="0.25">
      <c r="A461" s="68"/>
      <c r="B461" s="227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  <c r="AV461" s="68"/>
      <c r="AW461" s="68"/>
      <c r="AX461" s="68"/>
      <c r="AY461" s="68"/>
      <c r="AZ461" s="68"/>
      <c r="BA461" s="68"/>
      <c r="BB461" s="68"/>
      <c r="BC461" s="68"/>
      <c r="BD461" s="68"/>
      <c r="BE461" s="68"/>
      <c r="BF461" s="68"/>
      <c r="BG461" s="68"/>
      <c r="BH461" s="68"/>
      <c r="BI461" s="68"/>
      <c r="BJ461" s="68"/>
      <c r="BK461" s="68"/>
      <c r="BL461" s="68"/>
      <c r="BM461" s="68"/>
      <c r="BN461" s="68"/>
      <c r="BO461" s="68"/>
      <c r="BP461" s="68"/>
      <c r="BQ461" s="68"/>
      <c r="BR461" s="68"/>
      <c r="BS461" s="68"/>
      <c r="BT461" s="68"/>
      <c r="BU461" s="68"/>
      <c r="BV461" s="68"/>
      <c r="BW461" s="68"/>
      <c r="BX461" s="68"/>
      <c r="BY461" s="68"/>
    </row>
    <row r="462" spans="1:77" x14ac:dyDescent="0.25">
      <c r="A462" s="68"/>
      <c r="B462" s="227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  <c r="AV462" s="68"/>
      <c r="AW462" s="68"/>
      <c r="AX462" s="68"/>
      <c r="AY462" s="68"/>
      <c r="AZ462" s="68"/>
      <c r="BA462" s="68"/>
      <c r="BB462" s="68"/>
      <c r="BC462" s="68"/>
      <c r="BD462" s="68"/>
      <c r="BE462" s="68"/>
      <c r="BF462" s="68"/>
      <c r="BG462" s="68"/>
      <c r="BH462" s="68"/>
      <c r="BI462" s="68"/>
      <c r="BJ462" s="68"/>
      <c r="BK462" s="68"/>
      <c r="BL462" s="68"/>
      <c r="BM462" s="68"/>
      <c r="BN462" s="68"/>
      <c r="BO462" s="68"/>
      <c r="BP462" s="68"/>
      <c r="BQ462" s="68"/>
      <c r="BR462" s="68"/>
      <c r="BS462" s="68"/>
      <c r="BT462" s="68"/>
      <c r="BU462" s="68"/>
      <c r="BV462" s="68"/>
      <c r="BW462" s="68"/>
      <c r="BX462" s="68"/>
      <c r="BY462" s="68"/>
    </row>
    <row r="463" spans="1:77" x14ac:dyDescent="0.25">
      <c r="A463" s="68"/>
      <c r="B463" s="227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  <c r="AV463" s="68"/>
      <c r="AW463" s="68"/>
      <c r="AX463" s="68"/>
      <c r="AY463" s="68"/>
      <c r="AZ463" s="68"/>
      <c r="BA463" s="68"/>
      <c r="BB463" s="68"/>
      <c r="BC463" s="68"/>
      <c r="BD463" s="68"/>
      <c r="BE463" s="68"/>
      <c r="BF463" s="68"/>
      <c r="BG463" s="68"/>
      <c r="BH463" s="68"/>
      <c r="BI463" s="68"/>
      <c r="BJ463" s="68"/>
      <c r="BK463" s="68"/>
      <c r="BL463" s="68"/>
      <c r="BM463" s="68"/>
      <c r="BN463" s="68"/>
      <c r="BO463" s="68"/>
      <c r="BP463" s="68"/>
      <c r="BQ463" s="68"/>
      <c r="BR463" s="68"/>
      <c r="BS463" s="68"/>
      <c r="BT463" s="68"/>
      <c r="BU463" s="68"/>
      <c r="BV463" s="68"/>
      <c r="BW463" s="68"/>
      <c r="BX463" s="68"/>
      <c r="BY463" s="68"/>
    </row>
    <row r="464" spans="1:77" x14ac:dyDescent="0.25">
      <c r="A464" s="68"/>
      <c r="B464" s="227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  <c r="AV464" s="68"/>
      <c r="AW464" s="68"/>
      <c r="AX464" s="68"/>
      <c r="AY464" s="68"/>
      <c r="AZ464" s="68"/>
      <c r="BA464" s="68"/>
      <c r="BB464" s="68"/>
      <c r="BC464" s="68"/>
      <c r="BD464" s="68"/>
      <c r="BE464" s="68"/>
      <c r="BF464" s="68"/>
      <c r="BG464" s="68"/>
      <c r="BH464" s="68"/>
      <c r="BI464" s="68"/>
      <c r="BJ464" s="68"/>
      <c r="BK464" s="68"/>
      <c r="BL464" s="68"/>
      <c r="BM464" s="68"/>
      <c r="BN464" s="68"/>
      <c r="BO464" s="68"/>
      <c r="BP464" s="68"/>
      <c r="BQ464" s="68"/>
      <c r="BR464" s="68"/>
      <c r="BS464" s="68"/>
      <c r="BT464" s="68"/>
      <c r="BU464" s="68"/>
      <c r="BV464" s="68"/>
      <c r="BW464" s="68"/>
      <c r="BX464" s="68"/>
      <c r="BY464" s="68"/>
    </row>
    <row r="465" spans="1:77" x14ac:dyDescent="0.25">
      <c r="A465" s="68"/>
      <c r="B465" s="227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  <c r="AV465" s="68"/>
      <c r="AW465" s="68"/>
      <c r="AX465" s="68"/>
      <c r="AY465" s="68"/>
      <c r="AZ465" s="68"/>
      <c r="BA465" s="68"/>
      <c r="BB465" s="68"/>
      <c r="BC465" s="68"/>
      <c r="BD465" s="68"/>
      <c r="BE465" s="68"/>
      <c r="BF465" s="68"/>
      <c r="BG465" s="68"/>
      <c r="BH465" s="68"/>
      <c r="BI465" s="68"/>
      <c r="BJ465" s="68"/>
      <c r="BK465" s="68"/>
      <c r="BL465" s="68"/>
      <c r="BM465" s="68"/>
      <c r="BN465" s="68"/>
      <c r="BO465" s="68"/>
      <c r="BP465" s="68"/>
      <c r="BQ465" s="68"/>
      <c r="BR465" s="68"/>
      <c r="BS465" s="68"/>
      <c r="BT465" s="68"/>
      <c r="BU465" s="68"/>
      <c r="BV465" s="68"/>
      <c r="BW465" s="68"/>
      <c r="BX465" s="68"/>
      <c r="BY465" s="68"/>
    </row>
    <row r="466" spans="1:77" x14ac:dyDescent="0.25">
      <c r="A466" s="68"/>
      <c r="B466" s="227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  <c r="AV466" s="68"/>
      <c r="AW466" s="68"/>
      <c r="AX466" s="68"/>
      <c r="AY466" s="68"/>
      <c r="AZ466" s="68"/>
      <c r="BA466" s="68"/>
      <c r="BB466" s="68"/>
      <c r="BC466" s="68"/>
      <c r="BD466" s="68"/>
      <c r="BE466" s="68"/>
      <c r="BF466" s="68"/>
      <c r="BG466" s="68"/>
      <c r="BH466" s="68"/>
      <c r="BI466" s="68"/>
      <c r="BJ466" s="68"/>
      <c r="BK466" s="68"/>
      <c r="BL466" s="68"/>
      <c r="BM466" s="68"/>
      <c r="BN466" s="68"/>
      <c r="BO466" s="68"/>
      <c r="BP466" s="68"/>
      <c r="BQ466" s="68"/>
      <c r="BR466" s="68"/>
      <c r="BS466" s="68"/>
      <c r="BT466" s="68"/>
      <c r="BU466" s="68"/>
      <c r="BV466" s="68"/>
      <c r="BW466" s="68"/>
      <c r="BX466" s="68"/>
      <c r="BY466" s="68"/>
    </row>
    <row r="467" spans="1:77" x14ac:dyDescent="0.25">
      <c r="A467" s="68"/>
      <c r="B467" s="227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  <c r="AV467" s="68"/>
      <c r="AW467" s="68"/>
      <c r="AX467" s="68"/>
      <c r="AY467" s="68"/>
      <c r="AZ467" s="68"/>
      <c r="BA467" s="68"/>
      <c r="BB467" s="68"/>
      <c r="BC467" s="68"/>
      <c r="BD467" s="68"/>
      <c r="BE467" s="68"/>
      <c r="BF467" s="68"/>
      <c r="BG467" s="68"/>
      <c r="BH467" s="68"/>
      <c r="BI467" s="68"/>
      <c r="BJ467" s="68"/>
      <c r="BK467" s="68"/>
      <c r="BL467" s="68"/>
      <c r="BM467" s="68"/>
      <c r="BN467" s="68"/>
      <c r="BO467" s="68"/>
      <c r="BP467" s="68"/>
      <c r="BQ467" s="68"/>
      <c r="BR467" s="68"/>
      <c r="BS467" s="68"/>
      <c r="BT467" s="68"/>
      <c r="BU467" s="68"/>
      <c r="BV467" s="68"/>
      <c r="BW467" s="68"/>
      <c r="BX467" s="68"/>
      <c r="BY467" s="68"/>
    </row>
    <row r="468" spans="1:77" x14ac:dyDescent="0.25">
      <c r="A468" s="68"/>
      <c r="B468" s="227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  <c r="AV468" s="68"/>
      <c r="AW468" s="68"/>
      <c r="AX468" s="68"/>
      <c r="AY468" s="68"/>
      <c r="AZ468" s="68"/>
      <c r="BA468" s="68"/>
      <c r="BB468" s="68"/>
      <c r="BC468" s="68"/>
      <c r="BD468" s="68"/>
      <c r="BE468" s="68"/>
      <c r="BF468" s="68"/>
      <c r="BG468" s="68"/>
      <c r="BH468" s="68"/>
      <c r="BI468" s="68"/>
      <c r="BJ468" s="68"/>
      <c r="BK468" s="68"/>
      <c r="BL468" s="68"/>
      <c r="BM468" s="68"/>
      <c r="BN468" s="68"/>
      <c r="BO468" s="68"/>
      <c r="BP468" s="68"/>
      <c r="BQ468" s="68"/>
      <c r="BR468" s="68"/>
      <c r="BS468" s="68"/>
      <c r="BT468" s="68"/>
      <c r="BU468" s="68"/>
      <c r="BV468" s="68"/>
      <c r="BW468" s="68"/>
      <c r="BX468" s="68"/>
      <c r="BY468" s="68"/>
    </row>
    <row r="469" spans="1:77" x14ac:dyDescent="0.25">
      <c r="A469" s="68"/>
      <c r="B469" s="227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  <c r="AV469" s="68"/>
      <c r="AW469" s="68"/>
      <c r="AX469" s="68"/>
      <c r="AY469" s="68"/>
      <c r="AZ469" s="68"/>
      <c r="BA469" s="68"/>
      <c r="BB469" s="68"/>
      <c r="BC469" s="68"/>
      <c r="BD469" s="68"/>
      <c r="BE469" s="68"/>
      <c r="BF469" s="68"/>
      <c r="BG469" s="68"/>
      <c r="BH469" s="68"/>
      <c r="BI469" s="68"/>
      <c r="BJ469" s="68"/>
      <c r="BK469" s="68"/>
      <c r="BL469" s="68"/>
      <c r="BM469" s="68"/>
      <c r="BN469" s="68"/>
      <c r="BO469" s="68"/>
      <c r="BP469" s="68"/>
      <c r="BQ469" s="68"/>
      <c r="BR469" s="68"/>
      <c r="BS469" s="68"/>
      <c r="BT469" s="68"/>
      <c r="BU469" s="68"/>
      <c r="BV469" s="68"/>
      <c r="BW469" s="68"/>
      <c r="BX469" s="68"/>
      <c r="BY469" s="68"/>
    </row>
    <row r="470" spans="1:77" x14ac:dyDescent="0.25">
      <c r="A470" s="68"/>
      <c r="B470" s="227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  <c r="AV470" s="68"/>
      <c r="AW470" s="68"/>
      <c r="AX470" s="68"/>
      <c r="AY470" s="68"/>
      <c r="AZ470" s="68"/>
      <c r="BA470" s="68"/>
      <c r="BB470" s="68"/>
      <c r="BC470" s="68"/>
      <c r="BD470" s="68"/>
      <c r="BE470" s="68"/>
      <c r="BF470" s="68"/>
      <c r="BG470" s="68"/>
      <c r="BH470" s="68"/>
      <c r="BI470" s="68"/>
      <c r="BJ470" s="68"/>
      <c r="BK470" s="68"/>
      <c r="BL470" s="68"/>
      <c r="BM470" s="68"/>
      <c r="BN470" s="68"/>
      <c r="BO470" s="68"/>
      <c r="BP470" s="68"/>
      <c r="BQ470" s="68"/>
      <c r="BR470" s="68"/>
      <c r="BS470" s="68"/>
      <c r="BT470" s="68"/>
      <c r="BU470" s="68"/>
      <c r="BV470" s="68"/>
      <c r="BW470" s="68"/>
      <c r="BX470" s="68"/>
      <c r="BY470" s="68"/>
    </row>
    <row r="471" spans="1:77" x14ac:dyDescent="0.25">
      <c r="A471" s="68"/>
      <c r="B471" s="227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  <c r="AV471" s="68"/>
      <c r="AW471" s="68"/>
      <c r="AX471" s="68"/>
      <c r="AY471" s="68"/>
      <c r="AZ471" s="68"/>
      <c r="BA471" s="68"/>
      <c r="BB471" s="68"/>
      <c r="BC471" s="68"/>
      <c r="BD471" s="68"/>
      <c r="BE471" s="68"/>
      <c r="BF471" s="68"/>
      <c r="BG471" s="68"/>
      <c r="BH471" s="68"/>
      <c r="BI471" s="68"/>
      <c r="BJ471" s="68"/>
      <c r="BK471" s="68"/>
      <c r="BL471" s="68"/>
      <c r="BM471" s="68"/>
      <c r="BN471" s="68"/>
      <c r="BO471" s="68"/>
      <c r="BP471" s="68"/>
      <c r="BQ471" s="68"/>
      <c r="BR471" s="68"/>
      <c r="BS471" s="68"/>
      <c r="BT471" s="68"/>
      <c r="BU471" s="68"/>
      <c r="BV471" s="68"/>
      <c r="BW471" s="68"/>
      <c r="BX471" s="68"/>
      <c r="BY471" s="68"/>
    </row>
    <row r="472" spans="1:77" x14ac:dyDescent="0.25">
      <c r="A472" s="68"/>
      <c r="B472" s="227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  <c r="AV472" s="68"/>
      <c r="AW472" s="68"/>
      <c r="AX472" s="68"/>
      <c r="AY472" s="68"/>
      <c r="AZ472" s="68"/>
      <c r="BA472" s="68"/>
      <c r="BB472" s="68"/>
      <c r="BC472" s="68"/>
      <c r="BD472" s="68"/>
      <c r="BE472" s="68"/>
      <c r="BF472" s="68"/>
      <c r="BG472" s="68"/>
      <c r="BH472" s="68"/>
      <c r="BI472" s="68"/>
      <c r="BJ472" s="68"/>
      <c r="BK472" s="68"/>
      <c r="BL472" s="68"/>
      <c r="BM472" s="68"/>
      <c r="BN472" s="68"/>
      <c r="BO472" s="68"/>
      <c r="BP472" s="68"/>
      <c r="BQ472" s="68"/>
      <c r="BR472" s="68"/>
      <c r="BS472" s="68"/>
      <c r="BT472" s="68"/>
      <c r="BU472" s="68"/>
      <c r="BV472" s="68"/>
      <c r="BW472" s="68"/>
      <c r="BX472" s="68"/>
      <c r="BY472" s="68"/>
    </row>
    <row r="473" spans="1:77" x14ac:dyDescent="0.25">
      <c r="A473" s="68"/>
      <c r="B473" s="227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  <c r="AV473" s="68"/>
      <c r="AW473" s="68"/>
      <c r="AX473" s="68"/>
      <c r="AY473" s="68"/>
      <c r="AZ473" s="68"/>
      <c r="BA473" s="68"/>
      <c r="BB473" s="68"/>
      <c r="BC473" s="68"/>
      <c r="BD473" s="68"/>
      <c r="BE473" s="68"/>
      <c r="BF473" s="68"/>
      <c r="BG473" s="68"/>
      <c r="BH473" s="68"/>
      <c r="BI473" s="68"/>
      <c r="BJ473" s="68"/>
      <c r="BK473" s="68"/>
      <c r="BL473" s="68"/>
      <c r="BM473" s="68"/>
      <c r="BN473" s="68"/>
      <c r="BO473" s="68"/>
      <c r="BP473" s="68"/>
      <c r="BQ473" s="68"/>
      <c r="BR473" s="68"/>
      <c r="BS473" s="68"/>
      <c r="BT473" s="68"/>
      <c r="BU473" s="68"/>
      <c r="BV473" s="68"/>
      <c r="BW473" s="68"/>
      <c r="BX473" s="68"/>
      <c r="BY473" s="68"/>
    </row>
    <row r="474" spans="1:77" x14ac:dyDescent="0.25">
      <c r="A474" s="68"/>
      <c r="B474" s="227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  <c r="AV474" s="68"/>
      <c r="AW474" s="68"/>
      <c r="AX474" s="68"/>
      <c r="AY474" s="68"/>
      <c r="AZ474" s="68"/>
      <c r="BA474" s="68"/>
      <c r="BB474" s="68"/>
      <c r="BC474" s="68"/>
      <c r="BD474" s="68"/>
      <c r="BE474" s="68"/>
      <c r="BF474" s="68"/>
      <c r="BG474" s="68"/>
      <c r="BH474" s="68"/>
      <c r="BI474" s="68"/>
      <c r="BJ474" s="68"/>
      <c r="BK474" s="68"/>
      <c r="BL474" s="68"/>
      <c r="BM474" s="68"/>
      <c r="BN474" s="68"/>
      <c r="BO474" s="68"/>
      <c r="BP474" s="68"/>
      <c r="BQ474" s="68"/>
      <c r="BR474" s="68"/>
      <c r="BS474" s="68"/>
      <c r="BT474" s="68"/>
      <c r="BU474" s="68"/>
      <c r="BV474" s="68"/>
      <c r="BW474" s="68"/>
      <c r="BX474" s="68"/>
      <c r="BY474" s="68"/>
    </row>
    <row r="475" spans="1:77" x14ac:dyDescent="0.25">
      <c r="A475" s="68"/>
      <c r="B475" s="227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  <c r="AV475" s="68"/>
      <c r="AW475" s="68"/>
      <c r="AX475" s="68"/>
      <c r="AY475" s="68"/>
      <c r="AZ475" s="68"/>
      <c r="BA475" s="68"/>
      <c r="BB475" s="68"/>
      <c r="BC475" s="68"/>
      <c r="BD475" s="68"/>
      <c r="BE475" s="68"/>
      <c r="BF475" s="68"/>
      <c r="BG475" s="68"/>
      <c r="BH475" s="68"/>
      <c r="BI475" s="68"/>
      <c r="BJ475" s="68"/>
      <c r="BK475" s="68"/>
      <c r="BL475" s="68"/>
      <c r="BM475" s="68"/>
      <c r="BN475" s="68"/>
      <c r="BO475" s="68"/>
      <c r="BP475" s="68"/>
      <c r="BQ475" s="68"/>
      <c r="BR475" s="68"/>
      <c r="BS475" s="68"/>
      <c r="BT475" s="68"/>
      <c r="BU475" s="68"/>
      <c r="BV475" s="68"/>
      <c r="BW475" s="68"/>
      <c r="BX475" s="68"/>
      <c r="BY475" s="68"/>
    </row>
    <row r="476" spans="1:77" x14ac:dyDescent="0.25">
      <c r="A476" s="68"/>
      <c r="B476" s="227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  <c r="AV476" s="68"/>
      <c r="AW476" s="68"/>
      <c r="AX476" s="68"/>
      <c r="AY476" s="68"/>
      <c r="AZ476" s="68"/>
      <c r="BA476" s="68"/>
      <c r="BB476" s="68"/>
      <c r="BC476" s="68"/>
      <c r="BD476" s="68"/>
      <c r="BE476" s="68"/>
      <c r="BF476" s="68"/>
      <c r="BG476" s="68"/>
      <c r="BH476" s="68"/>
      <c r="BI476" s="68"/>
      <c r="BJ476" s="68"/>
      <c r="BK476" s="68"/>
      <c r="BL476" s="68"/>
      <c r="BM476" s="68"/>
      <c r="BN476" s="68"/>
      <c r="BO476" s="68"/>
      <c r="BP476" s="68"/>
      <c r="BQ476" s="68"/>
      <c r="BR476" s="68"/>
      <c r="BS476" s="68"/>
      <c r="BT476" s="68"/>
      <c r="BU476" s="68"/>
      <c r="BV476" s="68"/>
      <c r="BW476" s="68"/>
      <c r="BX476" s="68"/>
      <c r="BY476" s="68"/>
    </row>
    <row r="477" spans="1:77" x14ac:dyDescent="0.25">
      <c r="A477" s="68"/>
      <c r="B477" s="227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  <c r="AV477" s="68"/>
      <c r="AW477" s="68"/>
      <c r="AX477" s="68"/>
      <c r="AY477" s="68"/>
      <c r="AZ477" s="68"/>
      <c r="BA477" s="68"/>
      <c r="BB477" s="68"/>
      <c r="BC477" s="68"/>
      <c r="BD477" s="68"/>
      <c r="BE477" s="68"/>
      <c r="BF477" s="68"/>
      <c r="BG477" s="68"/>
      <c r="BH477" s="68"/>
      <c r="BI477" s="68"/>
      <c r="BJ477" s="68"/>
      <c r="BK477" s="68"/>
      <c r="BL477" s="68"/>
      <c r="BM477" s="68"/>
      <c r="BN477" s="68"/>
      <c r="BO477" s="68"/>
      <c r="BP477" s="68"/>
      <c r="BQ477" s="68"/>
      <c r="BR477" s="68"/>
      <c r="BS477" s="68"/>
      <c r="BT477" s="68"/>
      <c r="BU477" s="68"/>
      <c r="BV477" s="68"/>
      <c r="BW477" s="68"/>
      <c r="BX477" s="68"/>
      <c r="BY477" s="68"/>
    </row>
    <row r="478" spans="1:77" x14ac:dyDescent="0.25">
      <c r="A478" s="68"/>
      <c r="B478" s="227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  <c r="BF478" s="68"/>
      <c r="BG478" s="68"/>
      <c r="BH478" s="68"/>
      <c r="BI478" s="68"/>
      <c r="BJ478" s="68"/>
      <c r="BK478" s="68"/>
      <c r="BL478" s="68"/>
      <c r="BM478" s="68"/>
      <c r="BN478" s="68"/>
      <c r="BO478" s="68"/>
      <c r="BP478" s="68"/>
      <c r="BQ478" s="68"/>
      <c r="BR478" s="68"/>
      <c r="BS478" s="68"/>
      <c r="BT478" s="68"/>
      <c r="BU478" s="68"/>
      <c r="BV478" s="68"/>
      <c r="BW478" s="68"/>
      <c r="BX478" s="68"/>
      <c r="BY478" s="68"/>
    </row>
    <row r="479" spans="1:77" x14ac:dyDescent="0.25">
      <c r="A479" s="68"/>
      <c r="B479" s="227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  <c r="BF479" s="68"/>
      <c r="BG479" s="68"/>
      <c r="BH479" s="68"/>
      <c r="BI479" s="68"/>
      <c r="BJ479" s="68"/>
      <c r="BK479" s="68"/>
      <c r="BL479" s="68"/>
      <c r="BM479" s="68"/>
      <c r="BN479" s="68"/>
      <c r="BO479" s="68"/>
      <c r="BP479" s="68"/>
      <c r="BQ479" s="68"/>
      <c r="BR479" s="68"/>
      <c r="BS479" s="68"/>
      <c r="BT479" s="68"/>
      <c r="BU479" s="68"/>
      <c r="BV479" s="68"/>
      <c r="BW479" s="68"/>
      <c r="BX479" s="68"/>
      <c r="BY479" s="68"/>
    </row>
    <row r="480" spans="1:77" x14ac:dyDescent="0.25">
      <c r="A480" s="68"/>
      <c r="B480" s="227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  <c r="BF480" s="68"/>
      <c r="BG480" s="68"/>
      <c r="BH480" s="68"/>
      <c r="BI480" s="68"/>
      <c r="BJ480" s="68"/>
      <c r="BK480" s="68"/>
      <c r="BL480" s="68"/>
      <c r="BM480" s="68"/>
      <c r="BN480" s="68"/>
      <c r="BO480" s="68"/>
      <c r="BP480" s="68"/>
      <c r="BQ480" s="68"/>
      <c r="BR480" s="68"/>
      <c r="BS480" s="68"/>
      <c r="BT480" s="68"/>
      <c r="BU480" s="68"/>
      <c r="BV480" s="68"/>
      <c r="BW480" s="68"/>
      <c r="BX480" s="68"/>
      <c r="BY480" s="68"/>
    </row>
    <row r="481" spans="1:77" x14ac:dyDescent="0.25">
      <c r="A481" s="68"/>
      <c r="B481" s="227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  <c r="BF481" s="68"/>
      <c r="BG481" s="68"/>
      <c r="BH481" s="68"/>
      <c r="BI481" s="68"/>
      <c r="BJ481" s="68"/>
      <c r="BK481" s="68"/>
      <c r="BL481" s="68"/>
      <c r="BM481" s="68"/>
      <c r="BN481" s="68"/>
      <c r="BO481" s="68"/>
      <c r="BP481" s="68"/>
      <c r="BQ481" s="68"/>
      <c r="BR481" s="68"/>
      <c r="BS481" s="68"/>
      <c r="BT481" s="68"/>
      <c r="BU481" s="68"/>
      <c r="BV481" s="68"/>
      <c r="BW481" s="68"/>
      <c r="BX481" s="68"/>
      <c r="BY481" s="68"/>
    </row>
    <row r="482" spans="1:77" x14ac:dyDescent="0.25">
      <c r="A482" s="68"/>
      <c r="B482" s="227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  <c r="BF482" s="68"/>
      <c r="BG482" s="68"/>
      <c r="BH482" s="68"/>
      <c r="BI482" s="68"/>
      <c r="BJ482" s="68"/>
      <c r="BK482" s="68"/>
      <c r="BL482" s="68"/>
      <c r="BM482" s="68"/>
      <c r="BN482" s="68"/>
      <c r="BO482" s="68"/>
      <c r="BP482" s="68"/>
      <c r="BQ482" s="68"/>
      <c r="BR482" s="68"/>
      <c r="BS482" s="68"/>
      <c r="BT482" s="68"/>
      <c r="BU482" s="68"/>
      <c r="BV482" s="68"/>
      <c r="BW482" s="68"/>
      <c r="BX482" s="68"/>
      <c r="BY482" s="68"/>
    </row>
    <row r="483" spans="1:77" x14ac:dyDescent="0.25">
      <c r="A483" s="68"/>
      <c r="B483" s="227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  <c r="BF483" s="68"/>
      <c r="BG483" s="68"/>
      <c r="BH483" s="68"/>
      <c r="BI483" s="68"/>
      <c r="BJ483" s="68"/>
      <c r="BK483" s="68"/>
      <c r="BL483" s="68"/>
      <c r="BM483" s="68"/>
      <c r="BN483" s="68"/>
      <c r="BO483" s="68"/>
      <c r="BP483" s="68"/>
      <c r="BQ483" s="68"/>
      <c r="BR483" s="68"/>
      <c r="BS483" s="68"/>
      <c r="BT483" s="68"/>
      <c r="BU483" s="68"/>
      <c r="BV483" s="68"/>
      <c r="BW483" s="68"/>
      <c r="BX483" s="68"/>
      <c r="BY483" s="68"/>
    </row>
    <row r="484" spans="1:77" x14ac:dyDescent="0.25">
      <c r="A484" s="68"/>
      <c r="B484" s="227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  <c r="BF484" s="68"/>
      <c r="BG484" s="68"/>
      <c r="BH484" s="68"/>
      <c r="BI484" s="68"/>
      <c r="BJ484" s="68"/>
      <c r="BK484" s="68"/>
      <c r="BL484" s="68"/>
      <c r="BM484" s="68"/>
      <c r="BN484" s="68"/>
      <c r="BO484" s="68"/>
      <c r="BP484" s="68"/>
      <c r="BQ484" s="68"/>
      <c r="BR484" s="68"/>
      <c r="BS484" s="68"/>
      <c r="BT484" s="68"/>
      <c r="BU484" s="68"/>
      <c r="BV484" s="68"/>
      <c r="BW484" s="68"/>
      <c r="BX484" s="68"/>
      <c r="BY484" s="68"/>
    </row>
    <row r="485" spans="1:77" x14ac:dyDescent="0.25">
      <c r="A485" s="68"/>
      <c r="B485" s="227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  <c r="BF485" s="68"/>
      <c r="BG485" s="68"/>
      <c r="BH485" s="68"/>
      <c r="BI485" s="68"/>
      <c r="BJ485" s="68"/>
      <c r="BK485" s="68"/>
      <c r="BL485" s="68"/>
      <c r="BM485" s="68"/>
      <c r="BN485" s="68"/>
      <c r="BO485" s="68"/>
      <c r="BP485" s="68"/>
      <c r="BQ485" s="68"/>
      <c r="BR485" s="68"/>
      <c r="BS485" s="68"/>
      <c r="BT485" s="68"/>
      <c r="BU485" s="68"/>
      <c r="BV485" s="68"/>
      <c r="BW485" s="68"/>
      <c r="BX485" s="68"/>
      <c r="BY485" s="68"/>
    </row>
    <row r="486" spans="1:77" x14ac:dyDescent="0.25">
      <c r="A486" s="68"/>
      <c r="B486" s="227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  <c r="BF486" s="68"/>
      <c r="BG486" s="68"/>
      <c r="BH486" s="68"/>
      <c r="BI486" s="68"/>
      <c r="BJ486" s="68"/>
      <c r="BK486" s="68"/>
      <c r="BL486" s="68"/>
      <c r="BM486" s="68"/>
      <c r="BN486" s="68"/>
      <c r="BO486" s="68"/>
      <c r="BP486" s="68"/>
      <c r="BQ486" s="68"/>
      <c r="BR486" s="68"/>
      <c r="BS486" s="68"/>
      <c r="BT486" s="68"/>
      <c r="BU486" s="68"/>
      <c r="BV486" s="68"/>
      <c r="BW486" s="68"/>
      <c r="BX486" s="68"/>
      <c r="BY486" s="68"/>
    </row>
    <row r="487" spans="1:77" x14ac:dyDescent="0.25">
      <c r="A487" s="68"/>
      <c r="B487" s="227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  <c r="BF487" s="68"/>
      <c r="BG487" s="68"/>
      <c r="BH487" s="68"/>
      <c r="BI487" s="68"/>
      <c r="BJ487" s="68"/>
      <c r="BK487" s="68"/>
      <c r="BL487" s="68"/>
      <c r="BM487" s="68"/>
      <c r="BN487" s="68"/>
      <c r="BO487" s="68"/>
      <c r="BP487" s="68"/>
      <c r="BQ487" s="68"/>
      <c r="BR487" s="68"/>
      <c r="BS487" s="68"/>
      <c r="BT487" s="68"/>
      <c r="BU487" s="68"/>
      <c r="BV487" s="68"/>
      <c r="BW487" s="68"/>
      <c r="BX487" s="68"/>
      <c r="BY487" s="68"/>
    </row>
    <row r="488" spans="1:77" x14ac:dyDescent="0.25">
      <c r="A488" s="68"/>
      <c r="B488" s="227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  <c r="BF488" s="68"/>
      <c r="BG488" s="68"/>
      <c r="BH488" s="68"/>
      <c r="BI488" s="68"/>
      <c r="BJ488" s="68"/>
      <c r="BK488" s="68"/>
      <c r="BL488" s="68"/>
      <c r="BM488" s="68"/>
      <c r="BN488" s="68"/>
      <c r="BO488" s="68"/>
      <c r="BP488" s="68"/>
      <c r="BQ488" s="68"/>
      <c r="BR488" s="68"/>
      <c r="BS488" s="68"/>
      <c r="BT488" s="68"/>
      <c r="BU488" s="68"/>
      <c r="BV488" s="68"/>
      <c r="BW488" s="68"/>
      <c r="BX488" s="68"/>
      <c r="BY488" s="68"/>
    </row>
    <row r="489" spans="1:77" x14ac:dyDescent="0.25">
      <c r="A489" s="68"/>
      <c r="B489" s="227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  <c r="BF489" s="68"/>
      <c r="BG489" s="68"/>
      <c r="BH489" s="68"/>
      <c r="BI489" s="68"/>
      <c r="BJ489" s="68"/>
      <c r="BK489" s="68"/>
      <c r="BL489" s="68"/>
      <c r="BM489" s="68"/>
      <c r="BN489" s="68"/>
      <c r="BO489" s="68"/>
      <c r="BP489" s="68"/>
      <c r="BQ489" s="68"/>
      <c r="BR489" s="68"/>
      <c r="BS489" s="68"/>
      <c r="BT489" s="68"/>
      <c r="BU489" s="68"/>
      <c r="BV489" s="68"/>
      <c r="BW489" s="68"/>
      <c r="BX489" s="68"/>
      <c r="BY489" s="68"/>
    </row>
    <row r="490" spans="1:77" x14ac:dyDescent="0.25">
      <c r="A490" s="68"/>
      <c r="B490" s="227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  <c r="BF490" s="68"/>
      <c r="BG490" s="68"/>
      <c r="BH490" s="68"/>
      <c r="BI490" s="68"/>
      <c r="BJ490" s="68"/>
      <c r="BK490" s="68"/>
      <c r="BL490" s="68"/>
      <c r="BM490" s="68"/>
      <c r="BN490" s="68"/>
      <c r="BO490" s="68"/>
      <c r="BP490" s="68"/>
      <c r="BQ490" s="68"/>
      <c r="BR490" s="68"/>
      <c r="BS490" s="68"/>
      <c r="BT490" s="68"/>
      <c r="BU490" s="68"/>
      <c r="BV490" s="68"/>
      <c r="BW490" s="68"/>
      <c r="BX490" s="68"/>
      <c r="BY490" s="68"/>
    </row>
    <row r="491" spans="1:77" x14ac:dyDescent="0.25">
      <c r="A491" s="68"/>
      <c r="B491" s="227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  <c r="BF491" s="68"/>
      <c r="BG491" s="68"/>
      <c r="BH491" s="68"/>
      <c r="BI491" s="68"/>
      <c r="BJ491" s="68"/>
      <c r="BK491" s="68"/>
      <c r="BL491" s="68"/>
      <c r="BM491" s="68"/>
      <c r="BN491" s="68"/>
      <c r="BO491" s="68"/>
      <c r="BP491" s="68"/>
      <c r="BQ491" s="68"/>
      <c r="BR491" s="68"/>
      <c r="BS491" s="68"/>
      <c r="BT491" s="68"/>
      <c r="BU491" s="68"/>
      <c r="BV491" s="68"/>
      <c r="BW491" s="68"/>
      <c r="BX491" s="68"/>
      <c r="BY491" s="68"/>
    </row>
    <row r="492" spans="1:77" x14ac:dyDescent="0.25">
      <c r="A492" s="68"/>
      <c r="B492" s="227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/>
      <c r="BE492" s="68"/>
      <c r="BF492" s="68"/>
      <c r="BG492" s="68"/>
      <c r="BH492" s="68"/>
      <c r="BI492" s="68"/>
      <c r="BJ492" s="68"/>
      <c r="BK492" s="68"/>
      <c r="BL492" s="68"/>
      <c r="BM492" s="68"/>
      <c r="BN492" s="68"/>
      <c r="BO492" s="68"/>
      <c r="BP492" s="68"/>
      <c r="BQ492" s="68"/>
      <c r="BR492" s="68"/>
      <c r="BS492" s="68"/>
      <c r="BT492" s="68"/>
      <c r="BU492" s="68"/>
      <c r="BV492" s="68"/>
      <c r="BW492" s="68"/>
      <c r="BX492" s="68"/>
      <c r="BY492" s="68"/>
    </row>
    <row r="493" spans="1:77" x14ac:dyDescent="0.25">
      <c r="A493" s="68"/>
      <c r="B493" s="227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  <c r="BF493" s="68"/>
      <c r="BG493" s="68"/>
      <c r="BH493" s="68"/>
      <c r="BI493" s="68"/>
      <c r="BJ493" s="68"/>
      <c r="BK493" s="68"/>
      <c r="BL493" s="68"/>
      <c r="BM493" s="68"/>
      <c r="BN493" s="68"/>
      <c r="BO493" s="68"/>
      <c r="BP493" s="68"/>
      <c r="BQ493" s="68"/>
      <c r="BR493" s="68"/>
      <c r="BS493" s="68"/>
      <c r="BT493" s="68"/>
      <c r="BU493" s="68"/>
      <c r="BV493" s="68"/>
      <c r="BW493" s="68"/>
      <c r="BX493" s="68"/>
      <c r="BY493" s="68"/>
    </row>
    <row r="494" spans="1:77" x14ac:dyDescent="0.25">
      <c r="A494" s="68"/>
      <c r="B494" s="227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  <c r="BF494" s="68"/>
      <c r="BG494" s="68"/>
      <c r="BH494" s="68"/>
      <c r="BI494" s="68"/>
      <c r="BJ494" s="68"/>
      <c r="BK494" s="68"/>
      <c r="BL494" s="68"/>
      <c r="BM494" s="68"/>
      <c r="BN494" s="68"/>
      <c r="BO494" s="68"/>
      <c r="BP494" s="68"/>
      <c r="BQ494" s="68"/>
      <c r="BR494" s="68"/>
      <c r="BS494" s="68"/>
      <c r="BT494" s="68"/>
      <c r="BU494" s="68"/>
      <c r="BV494" s="68"/>
      <c r="BW494" s="68"/>
      <c r="BX494" s="68"/>
      <c r="BY494" s="68"/>
    </row>
    <row r="495" spans="1:77" x14ac:dyDescent="0.25">
      <c r="A495" s="68"/>
      <c r="B495" s="227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  <c r="AV495" s="68"/>
      <c r="AW495" s="68"/>
      <c r="AX495" s="68"/>
      <c r="AY495" s="68"/>
      <c r="AZ495" s="68"/>
      <c r="BA495" s="68"/>
      <c r="BB495" s="68"/>
      <c r="BC495" s="68"/>
      <c r="BD495" s="68"/>
      <c r="BE495" s="68"/>
      <c r="BF495" s="68"/>
      <c r="BG495" s="68"/>
      <c r="BH495" s="68"/>
      <c r="BI495" s="68"/>
      <c r="BJ495" s="68"/>
      <c r="BK495" s="68"/>
      <c r="BL495" s="68"/>
      <c r="BM495" s="68"/>
      <c r="BN495" s="68"/>
      <c r="BO495" s="68"/>
      <c r="BP495" s="68"/>
      <c r="BQ495" s="68"/>
      <c r="BR495" s="68"/>
      <c r="BS495" s="68"/>
      <c r="BT495" s="68"/>
      <c r="BU495" s="68"/>
      <c r="BV495" s="68"/>
      <c r="BW495" s="68"/>
      <c r="BX495" s="68"/>
      <c r="BY495" s="68"/>
    </row>
    <row r="496" spans="1:77" x14ac:dyDescent="0.25">
      <c r="A496" s="68"/>
      <c r="B496" s="227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  <c r="AV496" s="68"/>
      <c r="AW496" s="68"/>
      <c r="AX496" s="68"/>
      <c r="AY496" s="68"/>
      <c r="AZ496" s="68"/>
      <c r="BA496" s="68"/>
      <c r="BB496" s="68"/>
      <c r="BC496" s="68"/>
      <c r="BD496" s="68"/>
      <c r="BE496" s="68"/>
      <c r="BF496" s="68"/>
      <c r="BG496" s="68"/>
      <c r="BH496" s="68"/>
      <c r="BI496" s="68"/>
      <c r="BJ496" s="68"/>
      <c r="BK496" s="68"/>
      <c r="BL496" s="68"/>
      <c r="BM496" s="68"/>
      <c r="BN496" s="68"/>
      <c r="BO496" s="68"/>
      <c r="BP496" s="68"/>
      <c r="BQ496" s="68"/>
      <c r="BR496" s="68"/>
      <c r="BS496" s="68"/>
      <c r="BT496" s="68"/>
      <c r="BU496" s="68"/>
      <c r="BV496" s="68"/>
      <c r="BW496" s="68"/>
      <c r="BX496" s="68"/>
      <c r="BY496" s="68"/>
    </row>
    <row r="497" spans="1:77" x14ac:dyDescent="0.25">
      <c r="A497" s="68"/>
      <c r="B497" s="227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  <c r="AV497" s="68"/>
      <c r="AW497" s="68"/>
      <c r="AX497" s="68"/>
      <c r="AY497" s="68"/>
      <c r="AZ497" s="68"/>
      <c r="BA497" s="68"/>
      <c r="BB497" s="68"/>
      <c r="BC497" s="68"/>
      <c r="BD497" s="68"/>
      <c r="BE497" s="68"/>
      <c r="BF497" s="68"/>
      <c r="BG497" s="68"/>
      <c r="BH497" s="68"/>
      <c r="BI497" s="68"/>
      <c r="BJ497" s="68"/>
      <c r="BK497" s="68"/>
      <c r="BL497" s="68"/>
      <c r="BM497" s="68"/>
      <c r="BN497" s="68"/>
      <c r="BO497" s="68"/>
      <c r="BP497" s="68"/>
      <c r="BQ497" s="68"/>
      <c r="BR497" s="68"/>
      <c r="BS497" s="68"/>
      <c r="BT497" s="68"/>
      <c r="BU497" s="68"/>
      <c r="BV497" s="68"/>
      <c r="BW497" s="68"/>
      <c r="BX497" s="68"/>
      <c r="BY497" s="68"/>
    </row>
    <row r="498" spans="1:77" x14ac:dyDescent="0.25">
      <c r="A498" s="68"/>
      <c r="B498" s="227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  <c r="AV498" s="68"/>
      <c r="AW498" s="68"/>
      <c r="AX498" s="68"/>
      <c r="AY498" s="68"/>
      <c r="AZ498" s="68"/>
      <c r="BA498" s="68"/>
      <c r="BB498" s="68"/>
      <c r="BC498" s="68"/>
      <c r="BD498" s="68"/>
      <c r="BE498" s="68"/>
      <c r="BF498" s="68"/>
      <c r="BG498" s="68"/>
      <c r="BH498" s="68"/>
      <c r="BI498" s="68"/>
      <c r="BJ498" s="68"/>
      <c r="BK498" s="68"/>
      <c r="BL498" s="68"/>
      <c r="BM498" s="68"/>
      <c r="BN498" s="68"/>
      <c r="BO498" s="68"/>
      <c r="BP498" s="68"/>
      <c r="BQ498" s="68"/>
      <c r="BR498" s="68"/>
      <c r="BS498" s="68"/>
      <c r="BT498" s="68"/>
      <c r="BU498" s="68"/>
      <c r="BV498" s="68"/>
      <c r="BW498" s="68"/>
      <c r="BX498" s="68"/>
      <c r="BY498" s="68"/>
    </row>
    <row r="499" spans="1:77" x14ac:dyDescent="0.25">
      <c r="A499" s="68"/>
      <c r="B499" s="227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  <c r="AV499" s="68"/>
      <c r="AW499" s="68"/>
      <c r="AX499" s="68"/>
      <c r="AY499" s="68"/>
      <c r="AZ499" s="68"/>
      <c r="BA499" s="68"/>
      <c r="BB499" s="68"/>
      <c r="BC499" s="68"/>
      <c r="BD499" s="68"/>
      <c r="BE499" s="68"/>
      <c r="BF499" s="68"/>
      <c r="BG499" s="68"/>
      <c r="BH499" s="68"/>
      <c r="BI499" s="68"/>
      <c r="BJ499" s="68"/>
      <c r="BK499" s="68"/>
      <c r="BL499" s="68"/>
      <c r="BM499" s="68"/>
      <c r="BN499" s="68"/>
      <c r="BO499" s="68"/>
      <c r="BP499" s="68"/>
      <c r="BQ499" s="68"/>
      <c r="BR499" s="68"/>
      <c r="BS499" s="68"/>
      <c r="BT499" s="68"/>
      <c r="BU499" s="68"/>
      <c r="BV499" s="68"/>
      <c r="BW499" s="68"/>
      <c r="BX499" s="68"/>
      <c r="BY499" s="68"/>
    </row>
    <row r="500" spans="1:77" x14ac:dyDescent="0.25">
      <c r="A500" s="68"/>
      <c r="B500" s="227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  <c r="BF500" s="68"/>
      <c r="BG500" s="68"/>
      <c r="BH500" s="68"/>
      <c r="BI500" s="68"/>
      <c r="BJ500" s="68"/>
      <c r="BK500" s="68"/>
      <c r="BL500" s="68"/>
      <c r="BM500" s="68"/>
      <c r="BN500" s="68"/>
      <c r="BO500" s="68"/>
      <c r="BP500" s="68"/>
      <c r="BQ500" s="68"/>
      <c r="BR500" s="68"/>
      <c r="BS500" s="68"/>
      <c r="BT500" s="68"/>
      <c r="BU500" s="68"/>
      <c r="BV500" s="68"/>
      <c r="BW500" s="68"/>
      <c r="BX500" s="68"/>
      <c r="BY500" s="68"/>
    </row>
    <row r="501" spans="1:77" x14ac:dyDescent="0.25">
      <c r="A501" s="68"/>
      <c r="B501" s="227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  <c r="BF501" s="68"/>
      <c r="BG501" s="68"/>
      <c r="BH501" s="68"/>
      <c r="BI501" s="68"/>
      <c r="BJ501" s="68"/>
      <c r="BK501" s="68"/>
      <c r="BL501" s="68"/>
      <c r="BM501" s="68"/>
      <c r="BN501" s="68"/>
      <c r="BO501" s="68"/>
      <c r="BP501" s="68"/>
      <c r="BQ501" s="68"/>
      <c r="BR501" s="68"/>
      <c r="BS501" s="68"/>
      <c r="BT501" s="68"/>
      <c r="BU501" s="68"/>
      <c r="BV501" s="68"/>
      <c r="BW501" s="68"/>
      <c r="BX501" s="68"/>
      <c r="BY501" s="68"/>
    </row>
    <row r="502" spans="1:77" x14ac:dyDescent="0.25">
      <c r="A502" s="68"/>
      <c r="B502" s="227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  <c r="BF502" s="68"/>
      <c r="BG502" s="68"/>
      <c r="BH502" s="68"/>
      <c r="BI502" s="68"/>
      <c r="BJ502" s="68"/>
      <c r="BK502" s="68"/>
      <c r="BL502" s="68"/>
      <c r="BM502" s="68"/>
      <c r="BN502" s="68"/>
      <c r="BO502" s="68"/>
      <c r="BP502" s="68"/>
      <c r="BQ502" s="68"/>
      <c r="BR502" s="68"/>
      <c r="BS502" s="68"/>
      <c r="BT502" s="68"/>
      <c r="BU502" s="68"/>
      <c r="BV502" s="68"/>
      <c r="BW502" s="68"/>
      <c r="BX502" s="68"/>
      <c r="BY502" s="68"/>
    </row>
    <row r="503" spans="1:77" x14ac:dyDescent="0.25">
      <c r="A503" s="68"/>
      <c r="B503" s="227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  <c r="BF503" s="68"/>
      <c r="BG503" s="68"/>
      <c r="BH503" s="68"/>
      <c r="BI503" s="68"/>
      <c r="BJ503" s="68"/>
      <c r="BK503" s="68"/>
      <c r="BL503" s="68"/>
      <c r="BM503" s="68"/>
      <c r="BN503" s="68"/>
      <c r="BO503" s="68"/>
      <c r="BP503" s="68"/>
      <c r="BQ503" s="68"/>
      <c r="BR503" s="68"/>
      <c r="BS503" s="68"/>
      <c r="BT503" s="68"/>
      <c r="BU503" s="68"/>
      <c r="BV503" s="68"/>
      <c r="BW503" s="68"/>
      <c r="BX503" s="68"/>
      <c r="BY503" s="68"/>
    </row>
    <row r="504" spans="1:77" x14ac:dyDescent="0.25">
      <c r="A504" s="68"/>
      <c r="B504" s="227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  <c r="BF504" s="68"/>
      <c r="BG504" s="68"/>
      <c r="BH504" s="68"/>
      <c r="BI504" s="68"/>
      <c r="BJ504" s="68"/>
      <c r="BK504" s="68"/>
      <c r="BL504" s="68"/>
      <c r="BM504" s="68"/>
      <c r="BN504" s="68"/>
      <c r="BO504" s="68"/>
      <c r="BP504" s="68"/>
      <c r="BQ504" s="68"/>
      <c r="BR504" s="68"/>
      <c r="BS504" s="68"/>
      <c r="BT504" s="68"/>
      <c r="BU504" s="68"/>
      <c r="BV504" s="68"/>
      <c r="BW504" s="68"/>
      <c r="BX504" s="68"/>
      <c r="BY504" s="68"/>
    </row>
    <row r="505" spans="1:77" x14ac:dyDescent="0.25">
      <c r="A505" s="68"/>
      <c r="B505" s="227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  <c r="BF505" s="68"/>
      <c r="BG505" s="68"/>
      <c r="BH505" s="68"/>
      <c r="BI505" s="68"/>
      <c r="BJ505" s="68"/>
      <c r="BK505" s="68"/>
      <c r="BL505" s="68"/>
      <c r="BM505" s="68"/>
      <c r="BN505" s="68"/>
      <c r="BO505" s="68"/>
      <c r="BP505" s="68"/>
      <c r="BQ505" s="68"/>
      <c r="BR505" s="68"/>
      <c r="BS505" s="68"/>
      <c r="BT505" s="68"/>
      <c r="BU505" s="68"/>
      <c r="BV505" s="68"/>
      <c r="BW505" s="68"/>
      <c r="BX505" s="68"/>
      <c r="BY505" s="68"/>
    </row>
    <row r="506" spans="1:77" x14ac:dyDescent="0.25">
      <c r="A506" s="68"/>
      <c r="B506" s="227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  <c r="BF506" s="68"/>
      <c r="BG506" s="68"/>
      <c r="BH506" s="68"/>
      <c r="BI506" s="68"/>
      <c r="BJ506" s="68"/>
      <c r="BK506" s="68"/>
      <c r="BL506" s="68"/>
      <c r="BM506" s="68"/>
      <c r="BN506" s="68"/>
      <c r="BO506" s="68"/>
      <c r="BP506" s="68"/>
      <c r="BQ506" s="68"/>
      <c r="BR506" s="68"/>
      <c r="BS506" s="68"/>
      <c r="BT506" s="68"/>
      <c r="BU506" s="68"/>
      <c r="BV506" s="68"/>
      <c r="BW506" s="68"/>
      <c r="BX506" s="68"/>
      <c r="BY506" s="68"/>
    </row>
    <row r="507" spans="1:77" x14ac:dyDescent="0.25">
      <c r="A507" s="68"/>
      <c r="B507" s="227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  <c r="BF507" s="68"/>
      <c r="BG507" s="68"/>
      <c r="BH507" s="68"/>
      <c r="BI507" s="68"/>
      <c r="BJ507" s="68"/>
      <c r="BK507" s="68"/>
      <c r="BL507" s="68"/>
      <c r="BM507" s="68"/>
      <c r="BN507" s="68"/>
      <c r="BO507" s="68"/>
      <c r="BP507" s="68"/>
      <c r="BQ507" s="68"/>
      <c r="BR507" s="68"/>
      <c r="BS507" s="68"/>
      <c r="BT507" s="68"/>
      <c r="BU507" s="68"/>
      <c r="BV507" s="68"/>
      <c r="BW507" s="68"/>
      <c r="BX507" s="68"/>
      <c r="BY507" s="68"/>
    </row>
    <row r="508" spans="1:77" x14ac:dyDescent="0.25">
      <c r="A508" s="68"/>
      <c r="B508" s="227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  <c r="AV508" s="68"/>
      <c r="AW508" s="68"/>
      <c r="AX508" s="68"/>
      <c r="AY508" s="68"/>
      <c r="AZ508" s="68"/>
      <c r="BA508" s="68"/>
      <c r="BB508" s="68"/>
      <c r="BC508" s="68"/>
      <c r="BD508" s="68"/>
      <c r="BE508" s="68"/>
      <c r="BF508" s="68"/>
      <c r="BG508" s="68"/>
      <c r="BH508" s="68"/>
      <c r="BI508" s="68"/>
      <c r="BJ508" s="68"/>
      <c r="BK508" s="68"/>
      <c r="BL508" s="68"/>
      <c r="BM508" s="68"/>
      <c r="BN508" s="68"/>
      <c r="BO508" s="68"/>
      <c r="BP508" s="68"/>
      <c r="BQ508" s="68"/>
      <c r="BR508" s="68"/>
      <c r="BS508" s="68"/>
      <c r="BT508" s="68"/>
      <c r="BU508" s="68"/>
      <c r="BV508" s="68"/>
      <c r="BW508" s="68"/>
      <c r="BX508" s="68"/>
      <c r="BY508" s="68"/>
    </row>
    <row r="509" spans="1:77" x14ac:dyDescent="0.25">
      <c r="A509" s="68"/>
      <c r="B509" s="227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  <c r="AV509" s="68"/>
      <c r="AW509" s="68"/>
      <c r="AX509" s="68"/>
      <c r="AY509" s="68"/>
      <c r="AZ509" s="68"/>
      <c r="BA509" s="68"/>
      <c r="BB509" s="68"/>
      <c r="BC509" s="68"/>
      <c r="BD509" s="68"/>
      <c r="BE509" s="68"/>
      <c r="BF509" s="68"/>
      <c r="BG509" s="68"/>
      <c r="BH509" s="68"/>
      <c r="BI509" s="68"/>
      <c r="BJ509" s="68"/>
      <c r="BK509" s="68"/>
      <c r="BL509" s="68"/>
      <c r="BM509" s="68"/>
      <c r="BN509" s="68"/>
      <c r="BO509" s="68"/>
      <c r="BP509" s="68"/>
      <c r="BQ509" s="68"/>
      <c r="BR509" s="68"/>
      <c r="BS509" s="68"/>
      <c r="BT509" s="68"/>
      <c r="BU509" s="68"/>
      <c r="BV509" s="68"/>
      <c r="BW509" s="68"/>
      <c r="BX509" s="68"/>
      <c r="BY509" s="68"/>
    </row>
    <row r="510" spans="1:77" x14ac:dyDescent="0.25">
      <c r="A510" s="68"/>
      <c r="B510" s="227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  <c r="AV510" s="68"/>
      <c r="AW510" s="68"/>
      <c r="AX510" s="68"/>
      <c r="AY510" s="68"/>
      <c r="AZ510" s="68"/>
      <c r="BA510" s="68"/>
      <c r="BB510" s="68"/>
      <c r="BC510" s="68"/>
      <c r="BD510" s="68"/>
      <c r="BE510" s="68"/>
      <c r="BF510" s="68"/>
      <c r="BG510" s="68"/>
      <c r="BH510" s="68"/>
      <c r="BI510" s="68"/>
      <c r="BJ510" s="68"/>
      <c r="BK510" s="68"/>
      <c r="BL510" s="68"/>
      <c r="BM510" s="68"/>
      <c r="BN510" s="68"/>
      <c r="BO510" s="68"/>
      <c r="BP510" s="68"/>
      <c r="BQ510" s="68"/>
      <c r="BR510" s="68"/>
      <c r="BS510" s="68"/>
      <c r="BT510" s="68"/>
      <c r="BU510" s="68"/>
      <c r="BV510" s="68"/>
      <c r="BW510" s="68"/>
      <c r="BX510" s="68"/>
      <c r="BY510" s="68"/>
    </row>
    <row r="511" spans="1:77" x14ac:dyDescent="0.25">
      <c r="A511" s="68"/>
      <c r="B511" s="227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  <c r="AV511" s="68"/>
      <c r="AW511" s="68"/>
      <c r="AX511" s="68"/>
      <c r="AY511" s="68"/>
      <c r="AZ511" s="68"/>
      <c r="BA511" s="68"/>
      <c r="BB511" s="68"/>
      <c r="BC511" s="68"/>
      <c r="BD511" s="68"/>
      <c r="BE511" s="68"/>
      <c r="BF511" s="68"/>
      <c r="BG511" s="68"/>
      <c r="BH511" s="68"/>
      <c r="BI511" s="68"/>
      <c r="BJ511" s="68"/>
      <c r="BK511" s="68"/>
      <c r="BL511" s="68"/>
      <c r="BM511" s="68"/>
      <c r="BN511" s="68"/>
      <c r="BO511" s="68"/>
      <c r="BP511" s="68"/>
      <c r="BQ511" s="68"/>
      <c r="BR511" s="68"/>
      <c r="BS511" s="68"/>
      <c r="BT511" s="68"/>
      <c r="BU511" s="68"/>
      <c r="BV511" s="68"/>
      <c r="BW511" s="68"/>
      <c r="BX511" s="68"/>
      <c r="BY511" s="68"/>
    </row>
    <row r="512" spans="1:77" x14ac:dyDescent="0.25">
      <c r="A512" s="68"/>
      <c r="B512" s="227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  <c r="AV512" s="68"/>
      <c r="AW512" s="68"/>
      <c r="AX512" s="68"/>
      <c r="AY512" s="68"/>
      <c r="AZ512" s="68"/>
      <c r="BA512" s="68"/>
      <c r="BB512" s="68"/>
      <c r="BC512" s="68"/>
      <c r="BD512" s="68"/>
      <c r="BE512" s="68"/>
      <c r="BF512" s="68"/>
      <c r="BG512" s="68"/>
      <c r="BH512" s="68"/>
      <c r="BI512" s="68"/>
      <c r="BJ512" s="68"/>
      <c r="BK512" s="68"/>
      <c r="BL512" s="68"/>
      <c r="BM512" s="68"/>
      <c r="BN512" s="68"/>
      <c r="BO512" s="68"/>
      <c r="BP512" s="68"/>
      <c r="BQ512" s="68"/>
      <c r="BR512" s="68"/>
      <c r="BS512" s="68"/>
      <c r="BT512" s="68"/>
      <c r="BU512" s="68"/>
      <c r="BV512" s="68"/>
      <c r="BW512" s="68"/>
      <c r="BX512" s="68"/>
      <c r="BY512" s="68"/>
    </row>
    <row r="513" spans="1:77" x14ac:dyDescent="0.25">
      <c r="A513" s="68"/>
      <c r="B513" s="227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  <c r="AV513" s="68"/>
      <c r="AW513" s="68"/>
      <c r="AX513" s="68"/>
      <c r="AY513" s="68"/>
      <c r="AZ513" s="68"/>
      <c r="BA513" s="68"/>
      <c r="BB513" s="68"/>
      <c r="BC513" s="68"/>
      <c r="BD513" s="68"/>
      <c r="BE513" s="68"/>
      <c r="BF513" s="68"/>
      <c r="BG513" s="68"/>
      <c r="BH513" s="68"/>
      <c r="BI513" s="68"/>
      <c r="BJ513" s="68"/>
      <c r="BK513" s="68"/>
      <c r="BL513" s="68"/>
      <c r="BM513" s="68"/>
      <c r="BN513" s="68"/>
      <c r="BO513" s="68"/>
      <c r="BP513" s="68"/>
      <c r="BQ513" s="68"/>
      <c r="BR513" s="68"/>
      <c r="BS513" s="68"/>
      <c r="BT513" s="68"/>
      <c r="BU513" s="68"/>
      <c r="BV513" s="68"/>
      <c r="BW513" s="68"/>
      <c r="BX513" s="68"/>
      <c r="BY513" s="68"/>
    </row>
    <row r="514" spans="1:77" x14ac:dyDescent="0.25">
      <c r="A514" s="68"/>
      <c r="B514" s="227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  <c r="AV514" s="68"/>
      <c r="AW514" s="68"/>
      <c r="AX514" s="68"/>
      <c r="AY514" s="68"/>
      <c r="AZ514" s="68"/>
      <c r="BA514" s="68"/>
      <c r="BB514" s="68"/>
      <c r="BC514" s="68"/>
      <c r="BD514" s="68"/>
      <c r="BE514" s="68"/>
      <c r="BF514" s="68"/>
      <c r="BG514" s="68"/>
      <c r="BH514" s="68"/>
      <c r="BI514" s="68"/>
      <c r="BJ514" s="68"/>
      <c r="BK514" s="68"/>
      <c r="BL514" s="68"/>
      <c r="BM514" s="68"/>
      <c r="BN514" s="68"/>
      <c r="BO514" s="68"/>
      <c r="BP514" s="68"/>
      <c r="BQ514" s="68"/>
      <c r="BR514" s="68"/>
      <c r="BS514" s="68"/>
      <c r="BT514" s="68"/>
      <c r="BU514" s="68"/>
      <c r="BV514" s="68"/>
      <c r="BW514" s="68"/>
      <c r="BX514" s="68"/>
      <c r="BY514" s="68"/>
    </row>
    <row r="515" spans="1:77" x14ac:dyDescent="0.25">
      <c r="A515" s="68"/>
      <c r="B515" s="227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  <c r="AV515" s="68"/>
      <c r="AW515" s="68"/>
      <c r="AX515" s="68"/>
      <c r="AY515" s="68"/>
      <c r="AZ515" s="68"/>
      <c r="BA515" s="68"/>
      <c r="BB515" s="68"/>
      <c r="BC515" s="68"/>
      <c r="BD515" s="68"/>
      <c r="BE515" s="68"/>
      <c r="BF515" s="68"/>
      <c r="BG515" s="68"/>
      <c r="BH515" s="68"/>
      <c r="BI515" s="68"/>
      <c r="BJ515" s="68"/>
      <c r="BK515" s="68"/>
      <c r="BL515" s="68"/>
      <c r="BM515" s="68"/>
      <c r="BN515" s="68"/>
      <c r="BO515" s="68"/>
      <c r="BP515" s="68"/>
      <c r="BQ515" s="68"/>
      <c r="BR515" s="68"/>
      <c r="BS515" s="68"/>
      <c r="BT515" s="68"/>
      <c r="BU515" s="68"/>
      <c r="BV515" s="68"/>
      <c r="BW515" s="68"/>
      <c r="BX515" s="68"/>
      <c r="BY515" s="68"/>
    </row>
    <row r="516" spans="1:77" x14ac:dyDescent="0.25">
      <c r="A516" s="68"/>
      <c r="B516" s="227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  <c r="AV516" s="68"/>
      <c r="AW516" s="68"/>
      <c r="AX516" s="68"/>
      <c r="AY516" s="68"/>
      <c r="AZ516" s="68"/>
      <c r="BA516" s="68"/>
      <c r="BB516" s="68"/>
      <c r="BC516" s="68"/>
      <c r="BD516" s="68"/>
      <c r="BE516" s="68"/>
      <c r="BF516" s="68"/>
      <c r="BG516" s="68"/>
      <c r="BH516" s="68"/>
      <c r="BI516" s="68"/>
      <c r="BJ516" s="68"/>
      <c r="BK516" s="68"/>
      <c r="BL516" s="68"/>
      <c r="BM516" s="68"/>
      <c r="BN516" s="68"/>
      <c r="BO516" s="68"/>
      <c r="BP516" s="68"/>
      <c r="BQ516" s="68"/>
      <c r="BR516" s="68"/>
      <c r="BS516" s="68"/>
      <c r="BT516" s="68"/>
      <c r="BU516" s="68"/>
      <c r="BV516" s="68"/>
      <c r="BW516" s="68"/>
      <c r="BX516" s="68"/>
      <c r="BY516" s="68"/>
    </row>
    <row r="517" spans="1:77" x14ac:dyDescent="0.25">
      <c r="A517" s="68"/>
      <c r="B517" s="227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  <c r="AV517" s="68"/>
      <c r="AW517" s="68"/>
      <c r="AX517" s="68"/>
      <c r="AY517" s="68"/>
      <c r="AZ517" s="68"/>
      <c r="BA517" s="68"/>
      <c r="BB517" s="68"/>
      <c r="BC517" s="68"/>
      <c r="BD517" s="68"/>
      <c r="BE517" s="68"/>
      <c r="BF517" s="68"/>
      <c r="BG517" s="68"/>
      <c r="BH517" s="68"/>
      <c r="BI517" s="68"/>
      <c r="BJ517" s="68"/>
      <c r="BK517" s="68"/>
      <c r="BL517" s="68"/>
      <c r="BM517" s="68"/>
      <c r="BN517" s="68"/>
      <c r="BO517" s="68"/>
      <c r="BP517" s="68"/>
      <c r="BQ517" s="68"/>
      <c r="BR517" s="68"/>
      <c r="BS517" s="68"/>
      <c r="BT517" s="68"/>
      <c r="BU517" s="68"/>
      <c r="BV517" s="68"/>
      <c r="BW517" s="68"/>
      <c r="BX517" s="68"/>
      <c r="BY517" s="68"/>
    </row>
    <row r="518" spans="1:77" x14ac:dyDescent="0.25">
      <c r="A518" s="68"/>
      <c r="B518" s="227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  <c r="AV518" s="68"/>
      <c r="AW518" s="68"/>
      <c r="AX518" s="68"/>
      <c r="AY518" s="68"/>
      <c r="AZ518" s="68"/>
      <c r="BA518" s="68"/>
      <c r="BB518" s="68"/>
      <c r="BC518" s="68"/>
      <c r="BD518" s="68"/>
      <c r="BE518" s="68"/>
      <c r="BF518" s="68"/>
      <c r="BG518" s="68"/>
      <c r="BH518" s="68"/>
      <c r="BI518" s="68"/>
      <c r="BJ518" s="68"/>
      <c r="BK518" s="68"/>
      <c r="BL518" s="68"/>
      <c r="BM518" s="68"/>
      <c r="BN518" s="68"/>
      <c r="BO518" s="68"/>
      <c r="BP518" s="68"/>
      <c r="BQ518" s="68"/>
      <c r="BR518" s="68"/>
      <c r="BS518" s="68"/>
      <c r="BT518" s="68"/>
      <c r="BU518" s="68"/>
      <c r="BV518" s="68"/>
      <c r="BW518" s="68"/>
      <c r="BX518" s="68"/>
      <c r="BY518" s="68"/>
    </row>
    <row r="519" spans="1:77" x14ac:dyDescent="0.25">
      <c r="A519" s="68"/>
      <c r="B519" s="227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  <c r="AV519" s="68"/>
      <c r="AW519" s="68"/>
      <c r="AX519" s="68"/>
      <c r="AY519" s="68"/>
      <c r="AZ519" s="68"/>
      <c r="BA519" s="68"/>
      <c r="BB519" s="68"/>
      <c r="BC519" s="68"/>
      <c r="BD519" s="68"/>
      <c r="BE519" s="68"/>
      <c r="BF519" s="68"/>
      <c r="BG519" s="68"/>
      <c r="BH519" s="68"/>
      <c r="BI519" s="68"/>
      <c r="BJ519" s="68"/>
      <c r="BK519" s="68"/>
      <c r="BL519" s="68"/>
      <c r="BM519" s="68"/>
      <c r="BN519" s="68"/>
      <c r="BO519" s="68"/>
      <c r="BP519" s="68"/>
      <c r="BQ519" s="68"/>
      <c r="BR519" s="68"/>
      <c r="BS519" s="68"/>
      <c r="BT519" s="68"/>
      <c r="BU519" s="68"/>
      <c r="BV519" s="68"/>
      <c r="BW519" s="68"/>
      <c r="BX519" s="68"/>
      <c r="BY519" s="68"/>
    </row>
    <row r="520" spans="1:77" x14ac:dyDescent="0.25">
      <c r="A520" s="68"/>
      <c r="B520" s="227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  <c r="AV520" s="68"/>
      <c r="AW520" s="68"/>
      <c r="AX520" s="68"/>
      <c r="AY520" s="68"/>
      <c r="AZ520" s="68"/>
      <c r="BA520" s="68"/>
      <c r="BB520" s="68"/>
      <c r="BC520" s="68"/>
      <c r="BD520" s="68"/>
      <c r="BE520" s="68"/>
      <c r="BF520" s="68"/>
      <c r="BG520" s="68"/>
      <c r="BH520" s="68"/>
      <c r="BI520" s="68"/>
      <c r="BJ520" s="68"/>
      <c r="BK520" s="68"/>
      <c r="BL520" s="68"/>
      <c r="BM520" s="68"/>
      <c r="BN520" s="68"/>
      <c r="BO520" s="68"/>
      <c r="BP520" s="68"/>
      <c r="BQ520" s="68"/>
      <c r="BR520" s="68"/>
      <c r="BS520" s="68"/>
      <c r="BT520" s="68"/>
      <c r="BU520" s="68"/>
      <c r="BV520" s="68"/>
      <c r="BW520" s="68"/>
      <c r="BX520" s="68"/>
      <c r="BY520" s="68"/>
    </row>
    <row r="521" spans="1:77" x14ac:dyDescent="0.25">
      <c r="A521" s="68"/>
      <c r="B521" s="227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  <c r="AV521" s="68"/>
      <c r="AW521" s="68"/>
      <c r="AX521" s="68"/>
      <c r="AY521" s="68"/>
      <c r="AZ521" s="68"/>
      <c r="BA521" s="68"/>
      <c r="BB521" s="68"/>
      <c r="BC521" s="68"/>
      <c r="BD521" s="68"/>
      <c r="BE521" s="68"/>
      <c r="BF521" s="68"/>
      <c r="BG521" s="68"/>
      <c r="BH521" s="68"/>
      <c r="BI521" s="68"/>
      <c r="BJ521" s="68"/>
      <c r="BK521" s="68"/>
      <c r="BL521" s="68"/>
      <c r="BM521" s="68"/>
      <c r="BN521" s="68"/>
      <c r="BO521" s="68"/>
      <c r="BP521" s="68"/>
      <c r="BQ521" s="68"/>
      <c r="BR521" s="68"/>
      <c r="BS521" s="68"/>
      <c r="BT521" s="68"/>
      <c r="BU521" s="68"/>
      <c r="BV521" s="68"/>
      <c r="BW521" s="68"/>
      <c r="BX521" s="68"/>
      <c r="BY521" s="68"/>
    </row>
    <row r="522" spans="1:77" x14ac:dyDescent="0.25">
      <c r="A522" s="68"/>
      <c r="B522" s="227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  <c r="AV522" s="68"/>
      <c r="AW522" s="68"/>
      <c r="AX522" s="68"/>
      <c r="AY522" s="68"/>
      <c r="AZ522" s="68"/>
      <c r="BA522" s="68"/>
      <c r="BB522" s="68"/>
      <c r="BC522" s="68"/>
      <c r="BD522" s="68"/>
      <c r="BE522" s="68"/>
      <c r="BF522" s="68"/>
      <c r="BG522" s="68"/>
      <c r="BH522" s="68"/>
      <c r="BI522" s="68"/>
      <c r="BJ522" s="68"/>
      <c r="BK522" s="68"/>
      <c r="BL522" s="68"/>
      <c r="BM522" s="68"/>
      <c r="BN522" s="68"/>
      <c r="BO522" s="68"/>
      <c r="BP522" s="68"/>
      <c r="BQ522" s="68"/>
      <c r="BR522" s="68"/>
      <c r="BS522" s="68"/>
      <c r="BT522" s="68"/>
      <c r="BU522" s="68"/>
      <c r="BV522" s="68"/>
      <c r="BW522" s="68"/>
      <c r="BX522" s="68"/>
      <c r="BY522" s="68"/>
    </row>
    <row r="523" spans="1:77" x14ac:dyDescent="0.25">
      <c r="A523" s="68"/>
      <c r="B523" s="227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  <c r="AV523" s="68"/>
      <c r="AW523" s="68"/>
      <c r="AX523" s="68"/>
      <c r="AY523" s="68"/>
      <c r="AZ523" s="68"/>
      <c r="BA523" s="68"/>
      <c r="BB523" s="68"/>
      <c r="BC523" s="68"/>
      <c r="BD523" s="68"/>
      <c r="BE523" s="68"/>
      <c r="BF523" s="68"/>
      <c r="BG523" s="68"/>
      <c r="BH523" s="68"/>
      <c r="BI523" s="68"/>
      <c r="BJ523" s="68"/>
      <c r="BK523" s="68"/>
      <c r="BL523" s="68"/>
      <c r="BM523" s="68"/>
      <c r="BN523" s="68"/>
      <c r="BO523" s="68"/>
      <c r="BP523" s="68"/>
      <c r="BQ523" s="68"/>
      <c r="BR523" s="68"/>
      <c r="BS523" s="68"/>
      <c r="BT523" s="68"/>
      <c r="BU523" s="68"/>
      <c r="BV523" s="68"/>
      <c r="BW523" s="68"/>
      <c r="BX523" s="68"/>
      <c r="BY523" s="68"/>
    </row>
    <row r="524" spans="1:77" x14ac:dyDescent="0.25">
      <c r="A524" s="68"/>
      <c r="B524" s="227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  <c r="AV524" s="68"/>
      <c r="AW524" s="68"/>
      <c r="AX524" s="68"/>
      <c r="AY524" s="68"/>
      <c r="AZ524" s="68"/>
      <c r="BA524" s="68"/>
      <c r="BB524" s="68"/>
      <c r="BC524" s="68"/>
      <c r="BD524" s="68"/>
      <c r="BE524" s="68"/>
      <c r="BF524" s="68"/>
      <c r="BG524" s="68"/>
      <c r="BH524" s="68"/>
      <c r="BI524" s="68"/>
      <c r="BJ524" s="68"/>
      <c r="BK524" s="68"/>
      <c r="BL524" s="68"/>
      <c r="BM524" s="68"/>
      <c r="BN524" s="68"/>
      <c r="BO524" s="68"/>
      <c r="BP524" s="68"/>
      <c r="BQ524" s="68"/>
      <c r="BR524" s="68"/>
      <c r="BS524" s="68"/>
      <c r="BT524" s="68"/>
      <c r="BU524" s="68"/>
      <c r="BV524" s="68"/>
      <c r="BW524" s="68"/>
      <c r="BX524" s="68"/>
      <c r="BY524" s="68"/>
    </row>
    <row r="525" spans="1:77" x14ac:dyDescent="0.25">
      <c r="A525" s="68"/>
      <c r="B525" s="227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  <c r="AV525" s="68"/>
      <c r="AW525" s="68"/>
      <c r="AX525" s="68"/>
      <c r="AY525" s="68"/>
      <c r="AZ525" s="68"/>
      <c r="BA525" s="68"/>
      <c r="BB525" s="68"/>
      <c r="BC525" s="68"/>
      <c r="BD525" s="68"/>
      <c r="BE525" s="68"/>
      <c r="BF525" s="68"/>
      <c r="BG525" s="68"/>
      <c r="BH525" s="68"/>
      <c r="BI525" s="68"/>
      <c r="BJ525" s="68"/>
      <c r="BK525" s="68"/>
      <c r="BL525" s="68"/>
      <c r="BM525" s="68"/>
      <c r="BN525" s="68"/>
      <c r="BO525" s="68"/>
      <c r="BP525" s="68"/>
      <c r="BQ525" s="68"/>
      <c r="BR525" s="68"/>
      <c r="BS525" s="68"/>
      <c r="BT525" s="68"/>
      <c r="BU525" s="68"/>
      <c r="BV525" s="68"/>
      <c r="BW525" s="68"/>
      <c r="BX525" s="68"/>
      <c r="BY525" s="68"/>
    </row>
    <row r="526" spans="1:77" x14ac:dyDescent="0.25">
      <c r="A526" s="68"/>
      <c r="B526" s="227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  <c r="AV526" s="68"/>
      <c r="AW526" s="68"/>
      <c r="AX526" s="68"/>
      <c r="AY526" s="68"/>
      <c r="AZ526" s="68"/>
      <c r="BA526" s="68"/>
      <c r="BB526" s="68"/>
      <c r="BC526" s="68"/>
      <c r="BD526" s="68"/>
      <c r="BE526" s="68"/>
      <c r="BF526" s="68"/>
      <c r="BG526" s="68"/>
      <c r="BH526" s="68"/>
      <c r="BI526" s="68"/>
      <c r="BJ526" s="68"/>
      <c r="BK526" s="68"/>
      <c r="BL526" s="68"/>
      <c r="BM526" s="68"/>
      <c r="BN526" s="68"/>
      <c r="BO526" s="68"/>
      <c r="BP526" s="68"/>
      <c r="BQ526" s="68"/>
      <c r="BR526" s="68"/>
      <c r="BS526" s="68"/>
      <c r="BT526" s="68"/>
      <c r="BU526" s="68"/>
      <c r="BV526" s="68"/>
      <c r="BW526" s="68"/>
      <c r="BX526" s="68"/>
      <c r="BY526" s="68"/>
    </row>
    <row r="527" spans="1:77" x14ac:dyDescent="0.25">
      <c r="A527" s="68"/>
      <c r="B527" s="227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  <c r="AV527" s="68"/>
      <c r="AW527" s="68"/>
      <c r="AX527" s="68"/>
      <c r="AY527" s="68"/>
      <c r="AZ527" s="68"/>
      <c r="BA527" s="68"/>
      <c r="BB527" s="68"/>
      <c r="BC527" s="68"/>
      <c r="BD527" s="68"/>
      <c r="BE527" s="68"/>
      <c r="BF527" s="68"/>
      <c r="BG527" s="68"/>
      <c r="BH527" s="68"/>
      <c r="BI527" s="68"/>
      <c r="BJ527" s="68"/>
      <c r="BK527" s="68"/>
      <c r="BL527" s="68"/>
      <c r="BM527" s="68"/>
      <c r="BN527" s="68"/>
      <c r="BO527" s="68"/>
      <c r="BP527" s="68"/>
      <c r="BQ527" s="68"/>
      <c r="BR527" s="68"/>
      <c r="BS527" s="68"/>
      <c r="BT527" s="68"/>
      <c r="BU527" s="68"/>
      <c r="BV527" s="68"/>
      <c r="BW527" s="68"/>
      <c r="BX527" s="68"/>
      <c r="BY527" s="68"/>
    </row>
    <row r="528" spans="1:77" x14ac:dyDescent="0.25">
      <c r="A528" s="68"/>
      <c r="B528" s="227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  <c r="AV528" s="68"/>
      <c r="AW528" s="68"/>
      <c r="AX528" s="68"/>
      <c r="AY528" s="68"/>
      <c r="AZ528" s="68"/>
      <c r="BA528" s="68"/>
      <c r="BB528" s="68"/>
      <c r="BC528" s="68"/>
      <c r="BD528" s="68"/>
      <c r="BE528" s="68"/>
      <c r="BF528" s="68"/>
      <c r="BG528" s="68"/>
      <c r="BH528" s="68"/>
      <c r="BI528" s="68"/>
      <c r="BJ528" s="68"/>
      <c r="BK528" s="68"/>
      <c r="BL528" s="68"/>
      <c r="BM528" s="68"/>
      <c r="BN528" s="68"/>
      <c r="BO528" s="68"/>
      <c r="BP528" s="68"/>
      <c r="BQ528" s="68"/>
      <c r="BR528" s="68"/>
      <c r="BS528" s="68"/>
      <c r="BT528" s="68"/>
      <c r="BU528" s="68"/>
      <c r="BV528" s="68"/>
      <c r="BW528" s="68"/>
      <c r="BX528" s="68"/>
      <c r="BY528" s="68"/>
    </row>
    <row r="529" spans="1:77" x14ac:dyDescent="0.25">
      <c r="A529" s="68"/>
      <c r="B529" s="227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  <c r="AV529" s="68"/>
      <c r="AW529" s="68"/>
      <c r="AX529" s="68"/>
      <c r="AY529" s="68"/>
      <c r="AZ529" s="68"/>
      <c r="BA529" s="68"/>
      <c r="BB529" s="68"/>
      <c r="BC529" s="68"/>
      <c r="BD529" s="68"/>
      <c r="BE529" s="68"/>
      <c r="BF529" s="68"/>
      <c r="BG529" s="68"/>
      <c r="BH529" s="68"/>
      <c r="BI529" s="68"/>
      <c r="BJ529" s="68"/>
      <c r="BK529" s="68"/>
      <c r="BL529" s="68"/>
      <c r="BM529" s="68"/>
      <c r="BN529" s="68"/>
      <c r="BO529" s="68"/>
      <c r="BP529" s="68"/>
      <c r="BQ529" s="68"/>
      <c r="BR529" s="68"/>
      <c r="BS529" s="68"/>
      <c r="BT529" s="68"/>
      <c r="BU529" s="68"/>
      <c r="BV529" s="68"/>
      <c r="BW529" s="68"/>
      <c r="BX529" s="68"/>
      <c r="BY529" s="68"/>
    </row>
    <row r="530" spans="1:77" x14ac:dyDescent="0.25">
      <c r="A530" s="68"/>
      <c r="B530" s="227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  <c r="AV530" s="68"/>
      <c r="AW530" s="68"/>
      <c r="AX530" s="68"/>
      <c r="AY530" s="68"/>
      <c r="AZ530" s="68"/>
      <c r="BA530" s="68"/>
      <c r="BB530" s="68"/>
      <c r="BC530" s="68"/>
      <c r="BD530" s="68"/>
      <c r="BE530" s="68"/>
      <c r="BF530" s="68"/>
      <c r="BG530" s="68"/>
      <c r="BH530" s="68"/>
      <c r="BI530" s="68"/>
      <c r="BJ530" s="68"/>
      <c r="BK530" s="68"/>
      <c r="BL530" s="68"/>
      <c r="BM530" s="68"/>
      <c r="BN530" s="68"/>
      <c r="BO530" s="68"/>
      <c r="BP530" s="68"/>
      <c r="BQ530" s="68"/>
      <c r="BR530" s="68"/>
      <c r="BS530" s="68"/>
      <c r="BT530" s="68"/>
      <c r="BU530" s="68"/>
      <c r="BV530" s="68"/>
      <c r="BW530" s="68"/>
      <c r="BX530" s="68"/>
      <c r="BY530" s="68"/>
    </row>
    <row r="531" spans="1:77" x14ac:dyDescent="0.25">
      <c r="A531" s="68"/>
      <c r="B531" s="227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  <c r="BM531" s="68"/>
      <c r="BN531" s="68"/>
      <c r="BO531" s="68"/>
      <c r="BP531" s="68"/>
      <c r="BQ531" s="68"/>
      <c r="BR531" s="68"/>
      <c r="BS531" s="68"/>
      <c r="BT531" s="68"/>
      <c r="BU531" s="68"/>
      <c r="BV531" s="68"/>
      <c r="BW531" s="68"/>
      <c r="BX531" s="68"/>
      <c r="BY531" s="68"/>
    </row>
    <row r="532" spans="1:77" x14ac:dyDescent="0.25">
      <c r="A532" s="68"/>
      <c r="B532" s="227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  <c r="BM532" s="68"/>
      <c r="BN532" s="68"/>
      <c r="BO532" s="68"/>
      <c r="BP532" s="68"/>
      <c r="BQ532" s="68"/>
      <c r="BR532" s="68"/>
      <c r="BS532" s="68"/>
      <c r="BT532" s="68"/>
      <c r="BU532" s="68"/>
      <c r="BV532" s="68"/>
      <c r="BW532" s="68"/>
      <c r="BX532" s="68"/>
      <c r="BY532" s="68"/>
    </row>
    <row r="533" spans="1:77" x14ac:dyDescent="0.25">
      <c r="A533" s="68"/>
      <c r="B533" s="227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  <c r="BM533" s="68"/>
      <c r="BN533" s="68"/>
      <c r="BO533" s="68"/>
      <c r="BP533" s="68"/>
      <c r="BQ533" s="68"/>
      <c r="BR533" s="68"/>
      <c r="BS533" s="68"/>
      <c r="BT533" s="68"/>
      <c r="BU533" s="68"/>
      <c r="BV533" s="68"/>
      <c r="BW533" s="68"/>
      <c r="BX533" s="68"/>
      <c r="BY533" s="68"/>
    </row>
    <row r="534" spans="1:77" x14ac:dyDescent="0.25">
      <c r="A534" s="68"/>
      <c r="B534" s="227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  <c r="BM534" s="68"/>
      <c r="BN534" s="68"/>
      <c r="BO534" s="68"/>
      <c r="BP534" s="68"/>
      <c r="BQ534" s="68"/>
      <c r="BR534" s="68"/>
      <c r="BS534" s="68"/>
      <c r="BT534" s="68"/>
      <c r="BU534" s="68"/>
      <c r="BV534" s="68"/>
      <c r="BW534" s="68"/>
      <c r="BX534" s="68"/>
      <c r="BY534" s="68"/>
    </row>
    <row r="535" spans="1:77" x14ac:dyDescent="0.25">
      <c r="A535" s="68"/>
      <c r="B535" s="227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  <c r="BM535" s="68"/>
      <c r="BN535" s="68"/>
      <c r="BO535" s="68"/>
      <c r="BP535" s="68"/>
      <c r="BQ535" s="68"/>
      <c r="BR535" s="68"/>
      <c r="BS535" s="68"/>
      <c r="BT535" s="68"/>
      <c r="BU535" s="68"/>
      <c r="BV535" s="68"/>
      <c r="BW535" s="68"/>
      <c r="BX535" s="68"/>
      <c r="BY535" s="68"/>
    </row>
    <row r="536" spans="1:77" x14ac:dyDescent="0.25">
      <c r="A536" s="68"/>
      <c r="B536" s="227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  <c r="BF536" s="68"/>
      <c r="BG536" s="68"/>
      <c r="BH536" s="68"/>
      <c r="BI536" s="68"/>
      <c r="BJ536" s="68"/>
      <c r="BK536" s="68"/>
      <c r="BL536" s="68"/>
      <c r="BM536" s="68"/>
      <c r="BN536" s="68"/>
      <c r="BO536" s="68"/>
      <c r="BP536" s="68"/>
      <c r="BQ536" s="68"/>
      <c r="BR536" s="68"/>
      <c r="BS536" s="68"/>
      <c r="BT536" s="68"/>
      <c r="BU536" s="68"/>
      <c r="BV536" s="68"/>
      <c r="BW536" s="68"/>
      <c r="BX536" s="68"/>
      <c r="BY536" s="68"/>
    </row>
    <row r="537" spans="1:77" x14ac:dyDescent="0.25">
      <c r="A537" s="68"/>
      <c r="B537" s="227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  <c r="BF537" s="68"/>
      <c r="BG537" s="68"/>
      <c r="BH537" s="68"/>
      <c r="BI537" s="68"/>
      <c r="BJ537" s="68"/>
      <c r="BK537" s="68"/>
      <c r="BL537" s="68"/>
      <c r="BM537" s="68"/>
      <c r="BN537" s="68"/>
      <c r="BO537" s="68"/>
      <c r="BP537" s="68"/>
      <c r="BQ537" s="68"/>
      <c r="BR537" s="68"/>
      <c r="BS537" s="68"/>
      <c r="BT537" s="68"/>
      <c r="BU537" s="68"/>
      <c r="BV537" s="68"/>
      <c r="BW537" s="68"/>
      <c r="BX537" s="68"/>
      <c r="BY537" s="68"/>
    </row>
    <row r="538" spans="1:77" x14ac:dyDescent="0.25">
      <c r="A538" s="68"/>
      <c r="B538" s="227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  <c r="BF538" s="68"/>
      <c r="BG538" s="68"/>
      <c r="BH538" s="68"/>
      <c r="BI538" s="68"/>
      <c r="BJ538" s="68"/>
      <c r="BK538" s="68"/>
      <c r="BL538" s="68"/>
      <c r="BM538" s="68"/>
      <c r="BN538" s="68"/>
      <c r="BO538" s="68"/>
      <c r="BP538" s="68"/>
      <c r="BQ538" s="68"/>
      <c r="BR538" s="68"/>
      <c r="BS538" s="68"/>
      <c r="BT538" s="68"/>
      <c r="BU538" s="68"/>
      <c r="BV538" s="68"/>
      <c r="BW538" s="68"/>
      <c r="BX538" s="68"/>
      <c r="BY538" s="68"/>
    </row>
    <row r="539" spans="1:77" x14ac:dyDescent="0.25">
      <c r="A539" s="68"/>
      <c r="B539" s="227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/>
      <c r="BB539" s="68"/>
      <c r="BC539" s="68"/>
      <c r="BD539" s="68"/>
      <c r="BE539" s="68"/>
      <c r="BF539" s="68"/>
      <c r="BG539" s="68"/>
      <c r="BH539" s="68"/>
      <c r="BI539" s="68"/>
      <c r="BJ539" s="68"/>
      <c r="BK539" s="68"/>
      <c r="BL539" s="68"/>
      <c r="BM539" s="68"/>
      <c r="BN539" s="68"/>
      <c r="BO539" s="68"/>
      <c r="BP539" s="68"/>
      <c r="BQ539" s="68"/>
      <c r="BR539" s="68"/>
      <c r="BS539" s="68"/>
      <c r="BT539" s="68"/>
      <c r="BU539" s="68"/>
      <c r="BV539" s="68"/>
      <c r="BW539" s="68"/>
      <c r="BX539" s="68"/>
      <c r="BY539" s="68"/>
    </row>
    <row r="540" spans="1:77" x14ac:dyDescent="0.25">
      <c r="A540" s="68"/>
      <c r="B540" s="227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  <c r="BF540" s="68"/>
      <c r="BG540" s="68"/>
      <c r="BH540" s="68"/>
      <c r="BI540" s="68"/>
      <c r="BJ540" s="68"/>
      <c r="BK540" s="68"/>
      <c r="BL540" s="68"/>
      <c r="BM540" s="68"/>
      <c r="BN540" s="68"/>
      <c r="BO540" s="68"/>
      <c r="BP540" s="68"/>
      <c r="BQ540" s="68"/>
      <c r="BR540" s="68"/>
      <c r="BS540" s="68"/>
      <c r="BT540" s="68"/>
      <c r="BU540" s="68"/>
      <c r="BV540" s="68"/>
      <c r="BW540" s="68"/>
      <c r="BX540" s="68"/>
      <c r="BY540" s="68"/>
    </row>
    <row r="541" spans="1:77" x14ac:dyDescent="0.25">
      <c r="A541" s="68"/>
      <c r="B541" s="227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  <c r="BF541" s="68"/>
      <c r="BG541" s="68"/>
      <c r="BH541" s="68"/>
      <c r="BI541" s="68"/>
      <c r="BJ541" s="68"/>
      <c r="BK541" s="68"/>
      <c r="BL541" s="68"/>
      <c r="BM541" s="68"/>
      <c r="BN541" s="68"/>
      <c r="BO541" s="68"/>
      <c r="BP541" s="68"/>
      <c r="BQ541" s="68"/>
      <c r="BR541" s="68"/>
      <c r="BS541" s="68"/>
      <c r="BT541" s="68"/>
      <c r="BU541" s="68"/>
      <c r="BV541" s="68"/>
      <c r="BW541" s="68"/>
      <c r="BX541" s="68"/>
      <c r="BY541" s="68"/>
    </row>
    <row r="542" spans="1:77" x14ac:dyDescent="0.25">
      <c r="A542" s="68"/>
      <c r="B542" s="227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  <c r="BF542" s="68"/>
      <c r="BG542" s="68"/>
      <c r="BH542" s="68"/>
      <c r="BI542" s="68"/>
      <c r="BJ542" s="68"/>
      <c r="BK542" s="68"/>
      <c r="BL542" s="68"/>
      <c r="BM542" s="68"/>
      <c r="BN542" s="68"/>
      <c r="BO542" s="68"/>
      <c r="BP542" s="68"/>
      <c r="BQ542" s="68"/>
      <c r="BR542" s="68"/>
      <c r="BS542" s="68"/>
      <c r="BT542" s="68"/>
      <c r="BU542" s="68"/>
      <c r="BV542" s="68"/>
      <c r="BW542" s="68"/>
      <c r="BX542" s="68"/>
      <c r="BY542" s="68"/>
    </row>
    <row r="543" spans="1:77" x14ac:dyDescent="0.25">
      <c r="A543" s="68"/>
      <c r="B543" s="227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  <c r="AV543" s="68"/>
      <c r="AW543" s="68"/>
      <c r="AX543" s="68"/>
      <c r="AY543" s="68"/>
      <c r="AZ543" s="68"/>
      <c r="BA543" s="68"/>
      <c r="BB543" s="68"/>
      <c r="BC543" s="68"/>
      <c r="BD543" s="68"/>
      <c r="BE543" s="68"/>
      <c r="BF543" s="68"/>
      <c r="BG543" s="68"/>
      <c r="BH543" s="68"/>
      <c r="BI543" s="68"/>
      <c r="BJ543" s="68"/>
      <c r="BK543" s="68"/>
      <c r="BL543" s="68"/>
      <c r="BM543" s="68"/>
      <c r="BN543" s="68"/>
      <c r="BO543" s="68"/>
      <c r="BP543" s="68"/>
      <c r="BQ543" s="68"/>
      <c r="BR543" s="68"/>
      <c r="BS543" s="68"/>
      <c r="BT543" s="68"/>
      <c r="BU543" s="68"/>
      <c r="BV543" s="68"/>
      <c r="BW543" s="68"/>
      <c r="BX543" s="68"/>
      <c r="BY543" s="68"/>
    </row>
    <row r="544" spans="1:77" x14ac:dyDescent="0.25">
      <c r="A544" s="68"/>
      <c r="B544" s="227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  <c r="BF544" s="68"/>
      <c r="BG544" s="68"/>
      <c r="BH544" s="68"/>
      <c r="BI544" s="68"/>
      <c r="BJ544" s="68"/>
      <c r="BK544" s="68"/>
      <c r="BL544" s="68"/>
      <c r="BM544" s="68"/>
      <c r="BN544" s="68"/>
      <c r="BO544" s="68"/>
      <c r="BP544" s="68"/>
      <c r="BQ544" s="68"/>
      <c r="BR544" s="68"/>
      <c r="BS544" s="68"/>
      <c r="BT544" s="68"/>
      <c r="BU544" s="68"/>
      <c r="BV544" s="68"/>
      <c r="BW544" s="68"/>
      <c r="BX544" s="68"/>
      <c r="BY544" s="68"/>
    </row>
    <row r="545" spans="1:77" x14ac:dyDescent="0.25">
      <c r="A545" s="68"/>
      <c r="B545" s="227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/>
      <c r="BE545" s="68"/>
      <c r="BF545" s="68"/>
      <c r="BG545" s="68"/>
      <c r="BH545" s="68"/>
      <c r="BI545" s="68"/>
      <c r="BJ545" s="68"/>
      <c r="BK545" s="68"/>
      <c r="BL545" s="68"/>
      <c r="BM545" s="68"/>
      <c r="BN545" s="68"/>
      <c r="BO545" s="68"/>
      <c r="BP545" s="68"/>
      <c r="BQ545" s="68"/>
      <c r="BR545" s="68"/>
      <c r="BS545" s="68"/>
      <c r="BT545" s="68"/>
      <c r="BU545" s="68"/>
      <c r="BV545" s="68"/>
      <c r="BW545" s="68"/>
      <c r="BX545" s="68"/>
      <c r="BY545" s="68"/>
    </row>
    <row r="546" spans="1:77" x14ac:dyDescent="0.25">
      <c r="A546" s="68"/>
      <c r="B546" s="227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  <c r="BF546" s="68"/>
      <c r="BG546" s="68"/>
      <c r="BH546" s="68"/>
      <c r="BI546" s="68"/>
      <c r="BJ546" s="68"/>
      <c r="BK546" s="68"/>
      <c r="BL546" s="68"/>
      <c r="BM546" s="68"/>
      <c r="BN546" s="68"/>
      <c r="BO546" s="68"/>
      <c r="BP546" s="68"/>
      <c r="BQ546" s="68"/>
      <c r="BR546" s="68"/>
      <c r="BS546" s="68"/>
      <c r="BT546" s="68"/>
      <c r="BU546" s="68"/>
      <c r="BV546" s="68"/>
      <c r="BW546" s="68"/>
      <c r="BX546" s="68"/>
      <c r="BY546" s="68"/>
    </row>
    <row r="547" spans="1:77" x14ac:dyDescent="0.25">
      <c r="A547" s="68"/>
      <c r="B547" s="227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  <c r="AV547" s="68"/>
      <c r="AW547" s="68"/>
      <c r="AX547" s="68"/>
      <c r="AY547" s="68"/>
      <c r="AZ547" s="68"/>
      <c r="BA547" s="68"/>
      <c r="BB547" s="68"/>
      <c r="BC547" s="68"/>
      <c r="BD547" s="68"/>
      <c r="BE547" s="68"/>
      <c r="BF547" s="68"/>
      <c r="BG547" s="68"/>
      <c r="BH547" s="68"/>
      <c r="BI547" s="68"/>
      <c r="BJ547" s="68"/>
      <c r="BK547" s="68"/>
      <c r="BL547" s="68"/>
      <c r="BM547" s="68"/>
      <c r="BN547" s="68"/>
      <c r="BO547" s="68"/>
      <c r="BP547" s="68"/>
      <c r="BQ547" s="68"/>
      <c r="BR547" s="68"/>
      <c r="BS547" s="68"/>
      <c r="BT547" s="68"/>
      <c r="BU547" s="68"/>
      <c r="BV547" s="68"/>
      <c r="BW547" s="68"/>
      <c r="BX547" s="68"/>
      <c r="BY547" s="68"/>
    </row>
    <row r="548" spans="1:77" x14ac:dyDescent="0.25">
      <c r="A548" s="68"/>
      <c r="B548" s="227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  <c r="BF548" s="68"/>
      <c r="BG548" s="68"/>
      <c r="BH548" s="68"/>
      <c r="BI548" s="68"/>
      <c r="BJ548" s="68"/>
      <c r="BK548" s="68"/>
      <c r="BL548" s="68"/>
      <c r="BM548" s="68"/>
      <c r="BN548" s="68"/>
      <c r="BO548" s="68"/>
      <c r="BP548" s="68"/>
      <c r="BQ548" s="68"/>
      <c r="BR548" s="68"/>
      <c r="BS548" s="68"/>
      <c r="BT548" s="68"/>
      <c r="BU548" s="68"/>
      <c r="BV548" s="68"/>
      <c r="BW548" s="68"/>
      <c r="BX548" s="68"/>
      <c r="BY548" s="68"/>
    </row>
    <row r="549" spans="1:77" x14ac:dyDescent="0.25">
      <c r="A549" s="68"/>
      <c r="B549" s="227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  <c r="BF549" s="68"/>
      <c r="BG549" s="68"/>
      <c r="BH549" s="68"/>
      <c r="BI549" s="68"/>
      <c r="BJ549" s="68"/>
      <c r="BK549" s="68"/>
      <c r="BL549" s="68"/>
      <c r="BM549" s="68"/>
      <c r="BN549" s="68"/>
      <c r="BO549" s="68"/>
      <c r="BP549" s="68"/>
      <c r="BQ549" s="68"/>
      <c r="BR549" s="68"/>
      <c r="BS549" s="68"/>
      <c r="BT549" s="68"/>
      <c r="BU549" s="68"/>
      <c r="BV549" s="68"/>
      <c r="BW549" s="68"/>
      <c r="BX549" s="68"/>
      <c r="BY549" s="68"/>
    </row>
    <row r="550" spans="1:77" x14ac:dyDescent="0.25">
      <c r="A550" s="68"/>
      <c r="B550" s="227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  <c r="BF550" s="68"/>
      <c r="BG550" s="68"/>
      <c r="BH550" s="68"/>
      <c r="BI550" s="68"/>
      <c r="BJ550" s="68"/>
      <c r="BK550" s="68"/>
      <c r="BL550" s="68"/>
      <c r="BM550" s="68"/>
      <c r="BN550" s="68"/>
      <c r="BO550" s="68"/>
      <c r="BP550" s="68"/>
      <c r="BQ550" s="68"/>
      <c r="BR550" s="68"/>
      <c r="BS550" s="68"/>
      <c r="BT550" s="68"/>
      <c r="BU550" s="68"/>
      <c r="BV550" s="68"/>
      <c r="BW550" s="68"/>
      <c r="BX550" s="68"/>
      <c r="BY550" s="68"/>
    </row>
    <row r="551" spans="1:77" x14ac:dyDescent="0.25">
      <c r="A551" s="68"/>
      <c r="B551" s="227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  <c r="BF551" s="68"/>
      <c r="BG551" s="68"/>
      <c r="BH551" s="68"/>
      <c r="BI551" s="68"/>
      <c r="BJ551" s="68"/>
      <c r="BK551" s="68"/>
      <c r="BL551" s="68"/>
      <c r="BM551" s="68"/>
      <c r="BN551" s="68"/>
      <c r="BO551" s="68"/>
      <c r="BP551" s="68"/>
      <c r="BQ551" s="68"/>
      <c r="BR551" s="68"/>
      <c r="BS551" s="68"/>
      <c r="BT551" s="68"/>
      <c r="BU551" s="68"/>
      <c r="BV551" s="68"/>
      <c r="BW551" s="68"/>
      <c r="BX551" s="68"/>
      <c r="BY551" s="68"/>
    </row>
    <row r="552" spans="1:77" x14ac:dyDescent="0.25">
      <c r="A552" s="68"/>
      <c r="B552" s="227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  <c r="BF552" s="68"/>
      <c r="BG552" s="68"/>
      <c r="BH552" s="68"/>
      <c r="BI552" s="68"/>
      <c r="BJ552" s="68"/>
      <c r="BK552" s="68"/>
      <c r="BL552" s="68"/>
      <c r="BM552" s="68"/>
      <c r="BN552" s="68"/>
      <c r="BO552" s="68"/>
      <c r="BP552" s="68"/>
      <c r="BQ552" s="68"/>
      <c r="BR552" s="68"/>
      <c r="BS552" s="68"/>
      <c r="BT552" s="68"/>
      <c r="BU552" s="68"/>
      <c r="BV552" s="68"/>
      <c r="BW552" s="68"/>
      <c r="BX552" s="68"/>
      <c r="BY552" s="68"/>
    </row>
    <row r="553" spans="1:77" x14ac:dyDescent="0.25">
      <c r="A553" s="68"/>
      <c r="B553" s="227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  <c r="BF553" s="68"/>
      <c r="BG553" s="68"/>
      <c r="BH553" s="68"/>
      <c r="BI553" s="68"/>
      <c r="BJ553" s="68"/>
      <c r="BK553" s="68"/>
      <c r="BL553" s="68"/>
      <c r="BM553" s="68"/>
      <c r="BN553" s="68"/>
      <c r="BO553" s="68"/>
      <c r="BP553" s="68"/>
      <c r="BQ553" s="68"/>
      <c r="BR553" s="68"/>
      <c r="BS553" s="68"/>
      <c r="BT553" s="68"/>
      <c r="BU553" s="68"/>
      <c r="BV553" s="68"/>
      <c r="BW553" s="68"/>
      <c r="BX553" s="68"/>
      <c r="BY553" s="68"/>
    </row>
    <row r="554" spans="1:77" x14ac:dyDescent="0.25">
      <c r="A554" s="68"/>
      <c r="B554" s="227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  <c r="BF554" s="68"/>
      <c r="BG554" s="68"/>
      <c r="BH554" s="68"/>
      <c r="BI554" s="68"/>
      <c r="BJ554" s="68"/>
      <c r="BK554" s="68"/>
      <c r="BL554" s="68"/>
      <c r="BM554" s="68"/>
      <c r="BN554" s="68"/>
      <c r="BO554" s="68"/>
      <c r="BP554" s="68"/>
      <c r="BQ554" s="68"/>
      <c r="BR554" s="68"/>
      <c r="BS554" s="68"/>
      <c r="BT554" s="68"/>
      <c r="BU554" s="68"/>
      <c r="BV554" s="68"/>
      <c r="BW554" s="68"/>
      <c r="BX554" s="68"/>
      <c r="BY554" s="68"/>
    </row>
    <row r="555" spans="1:77" x14ac:dyDescent="0.25">
      <c r="A555" s="68"/>
      <c r="B555" s="227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/>
      <c r="BE555" s="68"/>
      <c r="BF555" s="68"/>
      <c r="BG555" s="68"/>
      <c r="BH555" s="68"/>
      <c r="BI555" s="68"/>
      <c r="BJ555" s="68"/>
      <c r="BK555" s="68"/>
      <c r="BL555" s="68"/>
      <c r="BM555" s="68"/>
      <c r="BN555" s="68"/>
      <c r="BO555" s="68"/>
      <c r="BP555" s="68"/>
      <c r="BQ555" s="68"/>
      <c r="BR555" s="68"/>
      <c r="BS555" s="68"/>
      <c r="BT555" s="68"/>
      <c r="BU555" s="68"/>
      <c r="BV555" s="68"/>
      <c r="BW555" s="68"/>
      <c r="BX555" s="68"/>
      <c r="BY555" s="68"/>
    </row>
    <row r="556" spans="1:77" x14ac:dyDescent="0.25">
      <c r="A556" s="68"/>
      <c r="B556" s="227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  <c r="BF556" s="68"/>
      <c r="BG556" s="68"/>
      <c r="BH556" s="68"/>
      <c r="BI556" s="68"/>
      <c r="BJ556" s="68"/>
      <c r="BK556" s="68"/>
      <c r="BL556" s="68"/>
      <c r="BM556" s="68"/>
      <c r="BN556" s="68"/>
      <c r="BO556" s="68"/>
      <c r="BP556" s="68"/>
      <c r="BQ556" s="68"/>
      <c r="BR556" s="68"/>
      <c r="BS556" s="68"/>
      <c r="BT556" s="68"/>
      <c r="BU556" s="68"/>
      <c r="BV556" s="68"/>
      <c r="BW556" s="68"/>
      <c r="BX556" s="68"/>
      <c r="BY556" s="68"/>
    </row>
    <row r="557" spans="1:77" x14ac:dyDescent="0.25">
      <c r="A557" s="68"/>
      <c r="B557" s="227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  <c r="BF557" s="68"/>
      <c r="BG557" s="68"/>
      <c r="BH557" s="68"/>
      <c r="BI557" s="68"/>
      <c r="BJ557" s="68"/>
      <c r="BK557" s="68"/>
      <c r="BL557" s="68"/>
      <c r="BM557" s="68"/>
      <c r="BN557" s="68"/>
      <c r="BO557" s="68"/>
      <c r="BP557" s="68"/>
      <c r="BQ557" s="68"/>
      <c r="BR557" s="68"/>
      <c r="BS557" s="68"/>
      <c r="BT557" s="68"/>
      <c r="BU557" s="68"/>
      <c r="BV557" s="68"/>
      <c r="BW557" s="68"/>
      <c r="BX557" s="68"/>
      <c r="BY557" s="68"/>
    </row>
    <row r="558" spans="1:77" x14ac:dyDescent="0.25">
      <c r="A558" s="68"/>
      <c r="B558" s="227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  <c r="BF558" s="68"/>
      <c r="BG558" s="68"/>
      <c r="BH558" s="68"/>
      <c r="BI558" s="68"/>
      <c r="BJ558" s="68"/>
      <c r="BK558" s="68"/>
      <c r="BL558" s="68"/>
      <c r="BM558" s="68"/>
      <c r="BN558" s="68"/>
      <c r="BO558" s="68"/>
      <c r="BP558" s="68"/>
      <c r="BQ558" s="68"/>
      <c r="BR558" s="68"/>
      <c r="BS558" s="68"/>
      <c r="BT558" s="68"/>
      <c r="BU558" s="68"/>
      <c r="BV558" s="68"/>
      <c r="BW558" s="68"/>
      <c r="BX558" s="68"/>
      <c r="BY558" s="68"/>
    </row>
    <row r="559" spans="1:77" x14ac:dyDescent="0.25">
      <c r="A559" s="68"/>
      <c r="B559" s="227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  <c r="BF559" s="68"/>
      <c r="BG559" s="68"/>
      <c r="BH559" s="68"/>
      <c r="BI559" s="68"/>
      <c r="BJ559" s="68"/>
      <c r="BK559" s="68"/>
      <c r="BL559" s="68"/>
      <c r="BM559" s="68"/>
      <c r="BN559" s="68"/>
      <c r="BO559" s="68"/>
      <c r="BP559" s="68"/>
      <c r="BQ559" s="68"/>
      <c r="BR559" s="68"/>
      <c r="BS559" s="68"/>
      <c r="BT559" s="68"/>
      <c r="BU559" s="68"/>
      <c r="BV559" s="68"/>
      <c r="BW559" s="68"/>
      <c r="BX559" s="68"/>
      <c r="BY559" s="68"/>
    </row>
    <row r="560" spans="1:77" x14ac:dyDescent="0.25">
      <c r="A560" s="68"/>
      <c r="B560" s="227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  <c r="BM560" s="68"/>
      <c r="BN560" s="68"/>
      <c r="BO560" s="68"/>
      <c r="BP560" s="68"/>
      <c r="BQ560" s="68"/>
      <c r="BR560" s="68"/>
      <c r="BS560" s="68"/>
      <c r="BT560" s="68"/>
      <c r="BU560" s="68"/>
      <c r="BV560" s="68"/>
      <c r="BW560" s="68"/>
      <c r="BX560" s="68"/>
      <c r="BY560" s="68"/>
    </row>
    <row r="561" spans="1:77" x14ac:dyDescent="0.25">
      <c r="A561" s="68"/>
      <c r="B561" s="227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  <c r="BM561" s="68"/>
      <c r="BN561" s="68"/>
      <c r="BO561" s="68"/>
      <c r="BP561" s="68"/>
      <c r="BQ561" s="68"/>
      <c r="BR561" s="68"/>
      <c r="BS561" s="68"/>
      <c r="BT561" s="68"/>
      <c r="BU561" s="68"/>
      <c r="BV561" s="68"/>
      <c r="BW561" s="68"/>
      <c r="BX561" s="68"/>
      <c r="BY561" s="68"/>
    </row>
    <row r="562" spans="1:77" x14ac:dyDescent="0.25">
      <c r="A562" s="68"/>
      <c r="B562" s="227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  <c r="BM562" s="68"/>
      <c r="BN562" s="68"/>
      <c r="BO562" s="68"/>
      <c r="BP562" s="68"/>
      <c r="BQ562" s="68"/>
      <c r="BR562" s="68"/>
      <c r="BS562" s="68"/>
      <c r="BT562" s="68"/>
      <c r="BU562" s="68"/>
      <c r="BV562" s="68"/>
      <c r="BW562" s="68"/>
      <c r="BX562" s="68"/>
      <c r="BY562" s="68"/>
    </row>
    <row r="563" spans="1:77" x14ac:dyDescent="0.25">
      <c r="A563" s="68"/>
      <c r="B563" s="227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  <c r="BM563" s="68"/>
      <c r="BN563" s="68"/>
      <c r="BO563" s="68"/>
      <c r="BP563" s="68"/>
      <c r="BQ563" s="68"/>
      <c r="BR563" s="68"/>
      <c r="BS563" s="68"/>
      <c r="BT563" s="68"/>
      <c r="BU563" s="68"/>
      <c r="BV563" s="68"/>
      <c r="BW563" s="68"/>
      <c r="BX563" s="68"/>
      <c r="BY563" s="68"/>
    </row>
    <row r="564" spans="1:77" x14ac:dyDescent="0.25">
      <c r="A564" s="68"/>
      <c r="B564" s="227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  <c r="AV564" s="68"/>
      <c r="AW564" s="68"/>
      <c r="AX564" s="68"/>
      <c r="AY564" s="68"/>
      <c r="AZ564" s="68"/>
      <c r="BA564" s="68"/>
      <c r="BB564" s="68"/>
      <c r="BC564" s="68"/>
      <c r="BD564" s="68"/>
      <c r="BE564" s="68"/>
      <c r="BF564" s="68"/>
      <c r="BG564" s="68"/>
      <c r="BH564" s="68"/>
      <c r="BI564" s="68"/>
      <c r="BJ564" s="68"/>
      <c r="BK564" s="68"/>
      <c r="BL564" s="68"/>
      <c r="BM564" s="68"/>
      <c r="BN564" s="68"/>
      <c r="BO564" s="68"/>
      <c r="BP564" s="68"/>
      <c r="BQ564" s="68"/>
      <c r="BR564" s="68"/>
      <c r="BS564" s="68"/>
      <c r="BT564" s="68"/>
      <c r="BU564" s="68"/>
      <c r="BV564" s="68"/>
      <c r="BW564" s="68"/>
      <c r="BX564" s="68"/>
      <c r="BY564" s="68"/>
    </row>
    <row r="565" spans="1:77" x14ac:dyDescent="0.25">
      <c r="A565" s="68"/>
      <c r="B565" s="227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  <c r="AV565" s="68"/>
      <c r="AW565" s="68"/>
      <c r="AX565" s="68"/>
      <c r="AY565" s="68"/>
      <c r="AZ565" s="68"/>
      <c r="BA565" s="68"/>
      <c r="BB565" s="68"/>
      <c r="BC565" s="68"/>
      <c r="BD565" s="68"/>
      <c r="BE565" s="68"/>
      <c r="BF565" s="68"/>
      <c r="BG565" s="68"/>
      <c r="BH565" s="68"/>
      <c r="BI565" s="68"/>
      <c r="BJ565" s="68"/>
      <c r="BK565" s="68"/>
      <c r="BL565" s="68"/>
      <c r="BM565" s="68"/>
      <c r="BN565" s="68"/>
      <c r="BO565" s="68"/>
      <c r="BP565" s="68"/>
      <c r="BQ565" s="68"/>
      <c r="BR565" s="68"/>
      <c r="BS565" s="68"/>
      <c r="BT565" s="68"/>
      <c r="BU565" s="68"/>
      <c r="BV565" s="68"/>
      <c r="BW565" s="68"/>
      <c r="BX565" s="68"/>
      <c r="BY565" s="68"/>
    </row>
    <row r="566" spans="1:77" x14ac:dyDescent="0.25">
      <c r="A566" s="68"/>
      <c r="B566" s="227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  <c r="AV566" s="68"/>
      <c r="AW566" s="68"/>
      <c r="AX566" s="68"/>
      <c r="AY566" s="68"/>
      <c r="AZ566" s="68"/>
      <c r="BA566" s="68"/>
      <c r="BB566" s="68"/>
      <c r="BC566" s="68"/>
      <c r="BD566" s="68"/>
      <c r="BE566" s="68"/>
      <c r="BF566" s="68"/>
      <c r="BG566" s="68"/>
      <c r="BH566" s="68"/>
      <c r="BI566" s="68"/>
      <c r="BJ566" s="68"/>
      <c r="BK566" s="68"/>
      <c r="BL566" s="68"/>
      <c r="BM566" s="68"/>
      <c r="BN566" s="68"/>
      <c r="BO566" s="68"/>
      <c r="BP566" s="68"/>
      <c r="BQ566" s="68"/>
      <c r="BR566" s="68"/>
      <c r="BS566" s="68"/>
      <c r="BT566" s="68"/>
      <c r="BU566" s="68"/>
      <c r="BV566" s="68"/>
      <c r="BW566" s="68"/>
      <c r="BX566" s="68"/>
      <c r="BY566" s="68"/>
    </row>
    <row r="567" spans="1:77" x14ac:dyDescent="0.25">
      <c r="A567" s="68"/>
      <c r="B567" s="227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  <c r="BF567" s="68"/>
      <c r="BG567" s="68"/>
      <c r="BH567" s="68"/>
      <c r="BI567" s="68"/>
      <c r="BJ567" s="68"/>
      <c r="BK567" s="68"/>
      <c r="BL567" s="68"/>
      <c r="BM567" s="68"/>
      <c r="BN567" s="68"/>
      <c r="BO567" s="68"/>
      <c r="BP567" s="68"/>
      <c r="BQ567" s="68"/>
      <c r="BR567" s="68"/>
      <c r="BS567" s="68"/>
      <c r="BT567" s="68"/>
      <c r="BU567" s="68"/>
      <c r="BV567" s="68"/>
      <c r="BW567" s="68"/>
      <c r="BX567" s="68"/>
      <c r="BY567" s="68"/>
    </row>
    <row r="568" spans="1:77" x14ac:dyDescent="0.25">
      <c r="A568" s="68"/>
      <c r="B568" s="227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  <c r="BF568" s="68"/>
      <c r="BG568" s="68"/>
      <c r="BH568" s="68"/>
      <c r="BI568" s="68"/>
      <c r="BJ568" s="68"/>
      <c r="BK568" s="68"/>
      <c r="BL568" s="68"/>
      <c r="BM568" s="68"/>
      <c r="BN568" s="68"/>
      <c r="BO568" s="68"/>
      <c r="BP568" s="68"/>
      <c r="BQ568" s="68"/>
      <c r="BR568" s="68"/>
      <c r="BS568" s="68"/>
      <c r="BT568" s="68"/>
      <c r="BU568" s="68"/>
      <c r="BV568" s="68"/>
      <c r="BW568" s="68"/>
      <c r="BX568" s="68"/>
      <c r="BY568" s="68"/>
    </row>
    <row r="569" spans="1:77" x14ac:dyDescent="0.25">
      <c r="A569" s="68"/>
      <c r="B569" s="227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  <c r="BF569" s="68"/>
      <c r="BG569" s="68"/>
      <c r="BH569" s="68"/>
      <c r="BI569" s="68"/>
      <c r="BJ569" s="68"/>
      <c r="BK569" s="68"/>
      <c r="BL569" s="68"/>
      <c r="BM569" s="68"/>
      <c r="BN569" s="68"/>
      <c r="BO569" s="68"/>
      <c r="BP569" s="68"/>
      <c r="BQ569" s="68"/>
      <c r="BR569" s="68"/>
      <c r="BS569" s="68"/>
      <c r="BT569" s="68"/>
      <c r="BU569" s="68"/>
      <c r="BV569" s="68"/>
      <c r="BW569" s="68"/>
      <c r="BX569" s="68"/>
      <c r="BY569" s="68"/>
    </row>
    <row r="570" spans="1:77" x14ac:dyDescent="0.25">
      <c r="A570" s="68"/>
      <c r="B570" s="227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  <c r="BF570" s="68"/>
      <c r="BG570" s="68"/>
      <c r="BH570" s="68"/>
      <c r="BI570" s="68"/>
      <c r="BJ570" s="68"/>
      <c r="BK570" s="68"/>
      <c r="BL570" s="68"/>
      <c r="BM570" s="68"/>
      <c r="BN570" s="68"/>
      <c r="BO570" s="68"/>
      <c r="BP570" s="68"/>
      <c r="BQ570" s="68"/>
      <c r="BR570" s="68"/>
      <c r="BS570" s="68"/>
      <c r="BT570" s="68"/>
      <c r="BU570" s="68"/>
      <c r="BV570" s="68"/>
      <c r="BW570" s="68"/>
      <c r="BX570" s="68"/>
      <c r="BY570" s="68"/>
    </row>
    <row r="571" spans="1:77" x14ac:dyDescent="0.25">
      <c r="A571" s="68"/>
      <c r="B571" s="227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  <c r="BF571" s="68"/>
      <c r="BG571" s="68"/>
      <c r="BH571" s="68"/>
      <c r="BI571" s="68"/>
      <c r="BJ571" s="68"/>
      <c r="BK571" s="68"/>
      <c r="BL571" s="68"/>
      <c r="BM571" s="68"/>
      <c r="BN571" s="68"/>
      <c r="BO571" s="68"/>
      <c r="BP571" s="68"/>
      <c r="BQ571" s="68"/>
      <c r="BR571" s="68"/>
      <c r="BS571" s="68"/>
      <c r="BT571" s="68"/>
      <c r="BU571" s="68"/>
      <c r="BV571" s="68"/>
      <c r="BW571" s="68"/>
      <c r="BX571" s="68"/>
      <c r="BY571" s="68"/>
    </row>
    <row r="572" spans="1:77" x14ac:dyDescent="0.25">
      <c r="A572" s="68"/>
      <c r="B572" s="227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  <c r="BF572" s="68"/>
      <c r="BG572" s="68"/>
      <c r="BH572" s="68"/>
      <c r="BI572" s="68"/>
      <c r="BJ572" s="68"/>
      <c r="BK572" s="68"/>
      <c r="BL572" s="68"/>
      <c r="BM572" s="68"/>
      <c r="BN572" s="68"/>
      <c r="BO572" s="68"/>
      <c r="BP572" s="68"/>
      <c r="BQ572" s="68"/>
      <c r="BR572" s="68"/>
      <c r="BS572" s="68"/>
      <c r="BT572" s="68"/>
      <c r="BU572" s="68"/>
      <c r="BV572" s="68"/>
      <c r="BW572" s="68"/>
      <c r="BX572" s="68"/>
      <c r="BY572" s="68"/>
    </row>
    <row r="573" spans="1:77" x14ac:dyDescent="0.25">
      <c r="A573" s="68"/>
      <c r="B573" s="227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  <c r="BF573" s="68"/>
      <c r="BG573" s="68"/>
      <c r="BH573" s="68"/>
      <c r="BI573" s="68"/>
      <c r="BJ573" s="68"/>
      <c r="BK573" s="68"/>
      <c r="BL573" s="68"/>
      <c r="BM573" s="68"/>
      <c r="BN573" s="68"/>
      <c r="BO573" s="68"/>
      <c r="BP573" s="68"/>
      <c r="BQ573" s="68"/>
      <c r="BR573" s="68"/>
      <c r="BS573" s="68"/>
      <c r="BT573" s="68"/>
      <c r="BU573" s="68"/>
      <c r="BV573" s="68"/>
      <c r="BW573" s="68"/>
      <c r="BX573" s="68"/>
      <c r="BY573" s="68"/>
    </row>
    <row r="574" spans="1:77" x14ac:dyDescent="0.25">
      <c r="A574" s="68"/>
      <c r="B574" s="227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  <c r="AV574" s="68"/>
      <c r="AW574" s="68"/>
      <c r="AX574" s="68"/>
      <c r="AY574" s="68"/>
      <c r="AZ574" s="68"/>
      <c r="BA574" s="68"/>
      <c r="BB574" s="68"/>
      <c r="BC574" s="68"/>
      <c r="BD574" s="68"/>
      <c r="BE574" s="68"/>
      <c r="BF574" s="68"/>
      <c r="BG574" s="68"/>
      <c r="BH574" s="68"/>
      <c r="BI574" s="68"/>
      <c r="BJ574" s="68"/>
      <c r="BK574" s="68"/>
      <c r="BL574" s="68"/>
      <c r="BM574" s="68"/>
      <c r="BN574" s="68"/>
      <c r="BO574" s="68"/>
      <c r="BP574" s="68"/>
      <c r="BQ574" s="68"/>
      <c r="BR574" s="68"/>
      <c r="BS574" s="68"/>
      <c r="BT574" s="68"/>
      <c r="BU574" s="68"/>
      <c r="BV574" s="68"/>
      <c r="BW574" s="68"/>
      <c r="BX574" s="68"/>
      <c r="BY574" s="68"/>
    </row>
    <row r="575" spans="1:77" x14ac:dyDescent="0.25">
      <c r="A575" s="68"/>
      <c r="B575" s="227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  <c r="AV575" s="68"/>
      <c r="AW575" s="68"/>
      <c r="AX575" s="68"/>
      <c r="AY575" s="68"/>
      <c r="AZ575" s="68"/>
      <c r="BA575" s="68"/>
      <c r="BB575" s="68"/>
      <c r="BC575" s="68"/>
      <c r="BD575" s="68"/>
      <c r="BE575" s="68"/>
      <c r="BF575" s="68"/>
      <c r="BG575" s="68"/>
      <c r="BH575" s="68"/>
      <c r="BI575" s="68"/>
      <c r="BJ575" s="68"/>
      <c r="BK575" s="68"/>
      <c r="BL575" s="68"/>
      <c r="BM575" s="68"/>
      <c r="BN575" s="68"/>
      <c r="BO575" s="68"/>
      <c r="BP575" s="68"/>
      <c r="BQ575" s="68"/>
      <c r="BR575" s="68"/>
      <c r="BS575" s="68"/>
      <c r="BT575" s="68"/>
      <c r="BU575" s="68"/>
      <c r="BV575" s="68"/>
      <c r="BW575" s="68"/>
      <c r="BX575" s="68"/>
      <c r="BY575" s="68"/>
    </row>
    <row r="576" spans="1:77" x14ac:dyDescent="0.25">
      <c r="A576" s="68"/>
      <c r="B576" s="227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  <c r="BF576" s="68"/>
      <c r="BG576" s="68"/>
      <c r="BH576" s="68"/>
      <c r="BI576" s="68"/>
      <c r="BJ576" s="68"/>
      <c r="BK576" s="68"/>
      <c r="BL576" s="68"/>
      <c r="BM576" s="68"/>
      <c r="BN576" s="68"/>
      <c r="BO576" s="68"/>
      <c r="BP576" s="68"/>
      <c r="BQ576" s="68"/>
      <c r="BR576" s="68"/>
      <c r="BS576" s="68"/>
      <c r="BT576" s="68"/>
      <c r="BU576" s="68"/>
      <c r="BV576" s="68"/>
      <c r="BW576" s="68"/>
      <c r="BX576" s="68"/>
      <c r="BY576" s="68"/>
    </row>
    <row r="577" spans="1:77" x14ac:dyDescent="0.25">
      <c r="A577" s="68"/>
      <c r="B577" s="227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  <c r="BF577" s="68"/>
      <c r="BG577" s="68"/>
      <c r="BH577" s="68"/>
      <c r="BI577" s="68"/>
      <c r="BJ577" s="68"/>
      <c r="BK577" s="68"/>
      <c r="BL577" s="68"/>
      <c r="BM577" s="68"/>
      <c r="BN577" s="68"/>
      <c r="BO577" s="68"/>
      <c r="BP577" s="68"/>
      <c r="BQ577" s="68"/>
      <c r="BR577" s="68"/>
      <c r="BS577" s="68"/>
      <c r="BT577" s="68"/>
      <c r="BU577" s="68"/>
      <c r="BV577" s="68"/>
      <c r="BW577" s="68"/>
      <c r="BX577" s="68"/>
      <c r="BY577" s="68"/>
    </row>
    <row r="578" spans="1:77" x14ac:dyDescent="0.25">
      <c r="A578" s="68"/>
      <c r="B578" s="227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  <c r="BF578" s="68"/>
      <c r="BG578" s="68"/>
      <c r="BH578" s="68"/>
      <c r="BI578" s="68"/>
      <c r="BJ578" s="68"/>
      <c r="BK578" s="68"/>
      <c r="BL578" s="68"/>
      <c r="BM578" s="68"/>
      <c r="BN578" s="68"/>
      <c r="BO578" s="68"/>
      <c r="BP578" s="68"/>
      <c r="BQ578" s="68"/>
      <c r="BR578" s="68"/>
      <c r="BS578" s="68"/>
      <c r="BT578" s="68"/>
      <c r="BU578" s="68"/>
      <c r="BV578" s="68"/>
      <c r="BW578" s="68"/>
      <c r="BX578" s="68"/>
      <c r="BY578" s="68"/>
    </row>
    <row r="579" spans="1:77" x14ac:dyDescent="0.25">
      <c r="A579" s="68"/>
      <c r="B579" s="227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  <c r="BF579" s="68"/>
      <c r="BG579" s="68"/>
      <c r="BH579" s="68"/>
      <c r="BI579" s="68"/>
      <c r="BJ579" s="68"/>
      <c r="BK579" s="68"/>
      <c r="BL579" s="68"/>
      <c r="BM579" s="68"/>
      <c r="BN579" s="68"/>
      <c r="BO579" s="68"/>
      <c r="BP579" s="68"/>
      <c r="BQ579" s="68"/>
      <c r="BR579" s="68"/>
      <c r="BS579" s="68"/>
      <c r="BT579" s="68"/>
      <c r="BU579" s="68"/>
      <c r="BV579" s="68"/>
      <c r="BW579" s="68"/>
      <c r="BX579" s="68"/>
      <c r="BY579" s="68"/>
    </row>
    <row r="580" spans="1:77" x14ac:dyDescent="0.25">
      <c r="A580" s="68"/>
      <c r="B580" s="227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  <c r="BF580" s="68"/>
      <c r="BG580" s="68"/>
      <c r="BH580" s="68"/>
      <c r="BI580" s="68"/>
      <c r="BJ580" s="68"/>
      <c r="BK580" s="68"/>
      <c r="BL580" s="68"/>
      <c r="BM580" s="68"/>
      <c r="BN580" s="68"/>
      <c r="BO580" s="68"/>
      <c r="BP580" s="68"/>
      <c r="BQ580" s="68"/>
      <c r="BR580" s="68"/>
      <c r="BS580" s="68"/>
      <c r="BT580" s="68"/>
      <c r="BU580" s="68"/>
      <c r="BV580" s="68"/>
      <c r="BW580" s="68"/>
      <c r="BX580" s="68"/>
      <c r="BY580" s="68"/>
    </row>
    <row r="581" spans="1:77" x14ac:dyDescent="0.25">
      <c r="A581" s="68"/>
      <c r="B581" s="227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  <c r="BF581" s="68"/>
      <c r="BG581" s="68"/>
      <c r="BH581" s="68"/>
      <c r="BI581" s="68"/>
      <c r="BJ581" s="68"/>
      <c r="BK581" s="68"/>
      <c r="BL581" s="68"/>
      <c r="BM581" s="68"/>
      <c r="BN581" s="68"/>
      <c r="BO581" s="68"/>
      <c r="BP581" s="68"/>
      <c r="BQ581" s="68"/>
      <c r="BR581" s="68"/>
      <c r="BS581" s="68"/>
      <c r="BT581" s="68"/>
      <c r="BU581" s="68"/>
      <c r="BV581" s="68"/>
      <c r="BW581" s="68"/>
      <c r="BX581" s="68"/>
      <c r="BY581" s="68"/>
    </row>
    <row r="582" spans="1:77" x14ac:dyDescent="0.25">
      <c r="A582" s="68"/>
      <c r="B582" s="227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  <c r="BF582" s="68"/>
      <c r="BG582" s="68"/>
      <c r="BH582" s="68"/>
      <c r="BI582" s="68"/>
      <c r="BJ582" s="68"/>
      <c r="BK582" s="68"/>
      <c r="BL582" s="68"/>
      <c r="BM582" s="68"/>
      <c r="BN582" s="68"/>
      <c r="BO582" s="68"/>
      <c r="BP582" s="68"/>
      <c r="BQ582" s="68"/>
      <c r="BR582" s="68"/>
      <c r="BS582" s="68"/>
      <c r="BT582" s="68"/>
      <c r="BU582" s="68"/>
      <c r="BV582" s="68"/>
      <c r="BW582" s="68"/>
      <c r="BX582" s="68"/>
      <c r="BY582" s="68"/>
    </row>
    <row r="583" spans="1:77" x14ac:dyDescent="0.25">
      <c r="A583" s="68"/>
      <c r="B583" s="227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  <c r="BF583" s="68"/>
      <c r="BG583" s="68"/>
      <c r="BH583" s="68"/>
      <c r="BI583" s="68"/>
      <c r="BJ583" s="68"/>
      <c r="BK583" s="68"/>
      <c r="BL583" s="68"/>
      <c r="BM583" s="68"/>
      <c r="BN583" s="68"/>
      <c r="BO583" s="68"/>
      <c r="BP583" s="68"/>
      <c r="BQ583" s="68"/>
      <c r="BR583" s="68"/>
      <c r="BS583" s="68"/>
      <c r="BT583" s="68"/>
      <c r="BU583" s="68"/>
      <c r="BV583" s="68"/>
      <c r="BW583" s="68"/>
      <c r="BX583" s="68"/>
      <c r="BY583" s="68"/>
    </row>
    <row r="584" spans="1:77" x14ac:dyDescent="0.25">
      <c r="A584" s="68"/>
      <c r="B584" s="227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  <c r="BF584" s="68"/>
      <c r="BG584" s="68"/>
      <c r="BH584" s="68"/>
      <c r="BI584" s="68"/>
      <c r="BJ584" s="68"/>
      <c r="BK584" s="68"/>
      <c r="BL584" s="68"/>
      <c r="BM584" s="68"/>
      <c r="BN584" s="68"/>
      <c r="BO584" s="68"/>
      <c r="BP584" s="68"/>
      <c r="BQ584" s="68"/>
      <c r="BR584" s="68"/>
      <c r="BS584" s="68"/>
      <c r="BT584" s="68"/>
      <c r="BU584" s="68"/>
      <c r="BV584" s="68"/>
      <c r="BW584" s="68"/>
      <c r="BX584" s="68"/>
      <c r="BY584" s="68"/>
    </row>
    <row r="585" spans="1:77" x14ac:dyDescent="0.25">
      <c r="A585" s="68"/>
      <c r="B585" s="227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  <c r="BF585" s="68"/>
      <c r="BG585" s="68"/>
      <c r="BH585" s="68"/>
      <c r="BI585" s="68"/>
      <c r="BJ585" s="68"/>
      <c r="BK585" s="68"/>
      <c r="BL585" s="68"/>
      <c r="BM585" s="68"/>
      <c r="BN585" s="68"/>
      <c r="BO585" s="68"/>
      <c r="BP585" s="68"/>
      <c r="BQ585" s="68"/>
      <c r="BR585" s="68"/>
      <c r="BS585" s="68"/>
      <c r="BT585" s="68"/>
      <c r="BU585" s="68"/>
      <c r="BV585" s="68"/>
      <c r="BW585" s="68"/>
      <c r="BX585" s="68"/>
      <c r="BY585" s="68"/>
    </row>
    <row r="586" spans="1:77" x14ac:dyDescent="0.25">
      <c r="A586" s="68"/>
      <c r="B586" s="227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  <c r="BF586" s="68"/>
      <c r="BG586" s="68"/>
      <c r="BH586" s="68"/>
      <c r="BI586" s="68"/>
      <c r="BJ586" s="68"/>
      <c r="BK586" s="68"/>
      <c r="BL586" s="68"/>
      <c r="BM586" s="68"/>
      <c r="BN586" s="68"/>
      <c r="BO586" s="68"/>
      <c r="BP586" s="68"/>
      <c r="BQ586" s="68"/>
      <c r="BR586" s="68"/>
      <c r="BS586" s="68"/>
      <c r="BT586" s="68"/>
      <c r="BU586" s="68"/>
      <c r="BV586" s="68"/>
      <c r="BW586" s="68"/>
      <c r="BX586" s="68"/>
      <c r="BY586" s="68"/>
    </row>
    <row r="587" spans="1:77" x14ac:dyDescent="0.25">
      <c r="A587" s="68"/>
      <c r="B587" s="227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  <c r="BF587" s="68"/>
      <c r="BG587" s="68"/>
      <c r="BH587" s="68"/>
      <c r="BI587" s="68"/>
      <c r="BJ587" s="68"/>
      <c r="BK587" s="68"/>
      <c r="BL587" s="68"/>
      <c r="BM587" s="68"/>
      <c r="BN587" s="68"/>
      <c r="BO587" s="68"/>
      <c r="BP587" s="68"/>
      <c r="BQ587" s="68"/>
      <c r="BR587" s="68"/>
      <c r="BS587" s="68"/>
      <c r="BT587" s="68"/>
      <c r="BU587" s="68"/>
      <c r="BV587" s="68"/>
      <c r="BW587" s="68"/>
      <c r="BX587" s="68"/>
      <c r="BY587" s="68"/>
    </row>
    <row r="588" spans="1:77" x14ac:dyDescent="0.25">
      <c r="A588" s="68"/>
      <c r="B588" s="227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  <c r="AV588" s="68"/>
      <c r="AW588" s="68"/>
      <c r="AX588" s="68"/>
      <c r="AY588" s="68"/>
      <c r="AZ588" s="68"/>
      <c r="BA588" s="68"/>
      <c r="BB588" s="68"/>
      <c r="BC588" s="68"/>
      <c r="BD588" s="68"/>
      <c r="BE588" s="68"/>
      <c r="BF588" s="68"/>
      <c r="BG588" s="68"/>
      <c r="BH588" s="68"/>
      <c r="BI588" s="68"/>
      <c r="BJ588" s="68"/>
      <c r="BK588" s="68"/>
      <c r="BL588" s="68"/>
      <c r="BM588" s="68"/>
      <c r="BN588" s="68"/>
      <c r="BO588" s="68"/>
      <c r="BP588" s="68"/>
      <c r="BQ588" s="68"/>
      <c r="BR588" s="68"/>
      <c r="BS588" s="68"/>
      <c r="BT588" s="68"/>
      <c r="BU588" s="68"/>
      <c r="BV588" s="68"/>
      <c r="BW588" s="68"/>
      <c r="BX588" s="68"/>
      <c r="BY588" s="68"/>
    </row>
    <row r="589" spans="1:77" x14ac:dyDescent="0.25">
      <c r="A589" s="68"/>
      <c r="B589" s="227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  <c r="AV589" s="68"/>
      <c r="AW589" s="68"/>
      <c r="AX589" s="68"/>
      <c r="AY589" s="68"/>
      <c r="AZ589" s="68"/>
      <c r="BA589" s="68"/>
      <c r="BB589" s="68"/>
      <c r="BC589" s="68"/>
      <c r="BD589" s="68"/>
      <c r="BE589" s="68"/>
      <c r="BF589" s="68"/>
      <c r="BG589" s="68"/>
      <c r="BH589" s="68"/>
      <c r="BI589" s="68"/>
      <c r="BJ589" s="68"/>
      <c r="BK589" s="68"/>
      <c r="BL589" s="68"/>
      <c r="BM589" s="68"/>
      <c r="BN589" s="68"/>
      <c r="BO589" s="68"/>
      <c r="BP589" s="68"/>
      <c r="BQ589" s="68"/>
      <c r="BR589" s="68"/>
      <c r="BS589" s="68"/>
      <c r="BT589" s="68"/>
      <c r="BU589" s="68"/>
      <c r="BV589" s="68"/>
      <c r="BW589" s="68"/>
      <c r="BX589" s="68"/>
      <c r="BY589" s="68"/>
    </row>
    <row r="590" spans="1:77" x14ac:dyDescent="0.25">
      <c r="A590" s="68"/>
      <c r="B590" s="227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  <c r="AV590" s="68"/>
      <c r="AW590" s="68"/>
      <c r="AX590" s="68"/>
      <c r="AY590" s="68"/>
      <c r="AZ590" s="68"/>
      <c r="BA590" s="68"/>
      <c r="BB590" s="68"/>
      <c r="BC590" s="68"/>
      <c r="BD590" s="68"/>
      <c r="BE590" s="68"/>
      <c r="BF590" s="68"/>
      <c r="BG590" s="68"/>
      <c r="BH590" s="68"/>
      <c r="BI590" s="68"/>
      <c r="BJ590" s="68"/>
      <c r="BK590" s="68"/>
      <c r="BL590" s="68"/>
      <c r="BM590" s="68"/>
      <c r="BN590" s="68"/>
      <c r="BO590" s="68"/>
      <c r="BP590" s="68"/>
      <c r="BQ590" s="68"/>
      <c r="BR590" s="68"/>
      <c r="BS590" s="68"/>
      <c r="BT590" s="68"/>
      <c r="BU590" s="68"/>
      <c r="BV590" s="68"/>
      <c r="BW590" s="68"/>
      <c r="BX590" s="68"/>
      <c r="BY590" s="68"/>
    </row>
    <row r="591" spans="1:77" x14ac:dyDescent="0.25">
      <c r="A591" s="68"/>
      <c r="B591" s="227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  <c r="AV591" s="68"/>
      <c r="AW591" s="68"/>
      <c r="AX591" s="68"/>
      <c r="AY591" s="68"/>
      <c r="AZ591" s="68"/>
      <c r="BA591" s="68"/>
      <c r="BB591" s="68"/>
      <c r="BC591" s="68"/>
      <c r="BD591" s="68"/>
      <c r="BE591" s="68"/>
      <c r="BF591" s="68"/>
      <c r="BG591" s="68"/>
      <c r="BH591" s="68"/>
      <c r="BI591" s="68"/>
      <c r="BJ591" s="68"/>
      <c r="BK591" s="68"/>
      <c r="BL591" s="68"/>
      <c r="BM591" s="68"/>
      <c r="BN591" s="68"/>
      <c r="BO591" s="68"/>
      <c r="BP591" s="68"/>
      <c r="BQ591" s="68"/>
      <c r="BR591" s="68"/>
      <c r="BS591" s="68"/>
      <c r="BT591" s="68"/>
      <c r="BU591" s="68"/>
      <c r="BV591" s="68"/>
      <c r="BW591" s="68"/>
      <c r="BX591" s="68"/>
      <c r="BY591" s="68"/>
    </row>
    <row r="592" spans="1:77" x14ac:dyDescent="0.25">
      <c r="A592" s="68"/>
      <c r="B592" s="227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  <c r="AV592" s="68"/>
      <c r="AW592" s="68"/>
      <c r="AX592" s="68"/>
      <c r="AY592" s="68"/>
      <c r="AZ592" s="68"/>
      <c r="BA592" s="68"/>
      <c r="BB592" s="68"/>
      <c r="BC592" s="68"/>
      <c r="BD592" s="68"/>
      <c r="BE592" s="68"/>
      <c r="BF592" s="68"/>
      <c r="BG592" s="68"/>
      <c r="BH592" s="68"/>
      <c r="BI592" s="68"/>
      <c r="BJ592" s="68"/>
      <c r="BK592" s="68"/>
      <c r="BL592" s="68"/>
      <c r="BM592" s="68"/>
      <c r="BN592" s="68"/>
      <c r="BO592" s="68"/>
      <c r="BP592" s="68"/>
      <c r="BQ592" s="68"/>
      <c r="BR592" s="68"/>
      <c r="BS592" s="68"/>
      <c r="BT592" s="68"/>
      <c r="BU592" s="68"/>
      <c r="BV592" s="68"/>
      <c r="BW592" s="68"/>
      <c r="BX592" s="68"/>
      <c r="BY592" s="68"/>
    </row>
    <row r="593" spans="1:77" x14ac:dyDescent="0.25">
      <c r="A593" s="68"/>
      <c r="B593" s="227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  <c r="AV593" s="68"/>
      <c r="AW593" s="68"/>
      <c r="AX593" s="68"/>
      <c r="AY593" s="68"/>
      <c r="AZ593" s="68"/>
      <c r="BA593" s="68"/>
      <c r="BB593" s="68"/>
      <c r="BC593" s="68"/>
      <c r="BD593" s="68"/>
      <c r="BE593" s="68"/>
      <c r="BF593" s="68"/>
      <c r="BG593" s="68"/>
      <c r="BH593" s="68"/>
      <c r="BI593" s="68"/>
      <c r="BJ593" s="68"/>
      <c r="BK593" s="68"/>
      <c r="BL593" s="68"/>
      <c r="BM593" s="68"/>
      <c r="BN593" s="68"/>
      <c r="BO593" s="68"/>
      <c r="BP593" s="68"/>
      <c r="BQ593" s="68"/>
      <c r="BR593" s="68"/>
      <c r="BS593" s="68"/>
      <c r="BT593" s="68"/>
      <c r="BU593" s="68"/>
      <c r="BV593" s="68"/>
      <c r="BW593" s="68"/>
      <c r="BX593" s="68"/>
      <c r="BY593" s="68"/>
    </row>
    <row r="594" spans="1:77" x14ac:dyDescent="0.25">
      <c r="A594" s="68"/>
      <c r="B594" s="227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  <c r="AV594" s="68"/>
      <c r="AW594" s="68"/>
      <c r="AX594" s="68"/>
      <c r="AY594" s="68"/>
      <c r="AZ594" s="68"/>
      <c r="BA594" s="68"/>
      <c r="BB594" s="68"/>
      <c r="BC594" s="68"/>
      <c r="BD594" s="68"/>
      <c r="BE594" s="68"/>
      <c r="BF594" s="68"/>
      <c r="BG594" s="68"/>
      <c r="BH594" s="68"/>
      <c r="BI594" s="68"/>
      <c r="BJ594" s="68"/>
      <c r="BK594" s="68"/>
      <c r="BL594" s="68"/>
      <c r="BM594" s="68"/>
      <c r="BN594" s="68"/>
      <c r="BO594" s="68"/>
      <c r="BP594" s="68"/>
      <c r="BQ594" s="68"/>
      <c r="BR594" s="68"/>
      <c r="BS594" s="68"/>
      <c r="BT594" s="68"/>
      <c r="BU594" s="68"/>
      <c r="BV594" s="68"/>
      <c r="BW594" s="68"/>
      <c r="BX594" s="68"/>
      <c r="BY594" s="68"/>
    </row>
    <row r="595" spans="1:77" x14ac:dyDescent="0.25">
      <c r="A595" s="68"/>
      <c r="B595" s="227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  <c r="AV595" s="68"/>
      <c r="AW595" s="68"/>
      <c r="AX595" s="68"/>
      <c r="AY595" s="68"/>
      <c r="AZ595" s="68"/>
      <c r="BA595" s="68"/>
      <c r="BB595" s="68"/>
      <c r="BC595" s="68"/>
      <c r="BD595" s="68"/>
      <c r="BE595" s="68"/>
      <c r="BF595" s="68"/>
      <c r="BG595" s="68"/>
      <c r="BH595" s="68"/>
      <c r="BI595" s="68"/>
      <c r="BJ595" s="68"/>
      <c r="BK595" s="68"/>
      <c r="BL595" s="68"/>
      <c r="BM595" s="68"/>
      <c r="BN595" s="68"/>
      <c r="BO595" s="68"/>
      <c r="BP595" s="68"/>
      <c r="BQ595" s="68"/>
      <c r="BR595" s="68"/>
      <c r="BS595" s="68"/>
      <c r="BT595" s="68"/>
      <c r="BU595" s="68"/>
      <c r="BV595" s="68"/>
      <c r="BW595" s="68"/>
      <c r="BX595" s="68"/>
      <c r="BY595" s="68"/>
    </row>
    <row r="596" spans="1:77" x14ac:dyDescent="0.25">
      <c r="A596" s="68"/>
      <c r="B596" s="227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  <c r="AV596" s="68"/>
      <c r="AW596" s="68"/>
      <c r="AX596" s="68"/>
      <c r="AY596" s="68"/>
      <c r="AZ596" s="68"/>
      <c r="BA596" s="68"/>
      <c r="BB596" s="68"/>
      <c r="BC596" s="68"/>
      <c r="BD596" s="68"/>
      <c r="BE596" s="68"/>
      <c r="BF596" s="68"/>
      <c r="BG596" s="68"/>
      <c r="BH596" s="68"/>
      <c r="BI596" s="68"/>
      <c r="BJ596" s="68"/>
      <c r="BK596" s="68"/>
      <c r="BL596" s="68"/>
      <c r="BM596" s="68"/>
      <c r="BN596" s="68"/>
      <c r="BO596" s="68"/>
      <c r="BP596" s="68"/>
      <c r="BQ596" s="68"/>
      <c r="BR596" s="68"/>
      <c r="BS596" s="68"/>
      <c r="BT596" s="68"/>
      <c r="BU596" s="68"/>
      <c r="BV596" s="68"/>
      <c r="BW596" s="68"/>
      <c r="BX596" s="68"/>
      <c r="BY596" s="68"/>
    </row>
    <row r="597" spans="1:77" x14ac:dyDescent="0.25">
      <c r="A597" s="68"/>
      <c r="B597" s="227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  <c r="AV597" s="68"/>
      <c r="AW597" s="68"/>
      <c r="AX597" s="68"/>
      <c r="AY597" s="68"/>
      <c r="AZ597" s="68"/>
      <c r="BA597" s="68"/>
      <c r="BB597" s="68"/>
      <c r="BC597" s="68"/>
      <c r="BD597" s="68"/>
      <c r="BE597" s="68"/>
      <c r="BF597" s="68"/>
      <c r="BG597" s="68"/>
      <c r="BH597" s="68"/>
      <c r="BI597" s="68"/>
      <c r="BJ597" s="68"/>
      <c r="BK597" s="68"/>
      <c r="BL597" s="68"/>
      <c r="BM597" s="68"/>
      <c r="BN597" s="68"/>
      <c r="BO597" s="68"/>
      <c r="BP597" s="68"/>
      <c r="BQ597" s="68"/>
      <c r="BR597" s="68"/>
      <c r="BS597" s="68"/>
      <c r="BT597" s="68"/>
      <c r="BU597" s="68"/>
      <c r="BV597" s="68"/>
      <c r="BW597" s="68"/>
      <c r="BX597" s="68"/>
      <c r="BY597" s="68"/>
    </row>
    <row r="598" spans="1:77" x14ac:dyDescent="0.25">
      <c r="A598" s="68"/>
      <c r="B598" s="227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  <c r="AV598" s="68"/>
      <c r="AW598" s="68"/>
      <c r="AX598" s="68"/>
      <c r="AY598" s="68"/>
      <c r="AZ598" s="68"/>
      <c r="BA598" s="68"/>
      <c r="BB598" s="68"/>
      <c r="BC598" s="68"/>
      <c r="BD598" s="68"/>
      <c r="BE598" s="68"/>
      <c r="BF598" s="68"/>
      <c r="BG598" s="68"/>
      <c r="BH598" s="68"/>
      <c r="BI598" s="68"/>
      <c r="BJ598" s="68"/>
      <c r="BK598" s="68"/>
      <c r="BL598" s="68"/>
      <c r="BM598" s="68"/>
      <c r="BN598" s="68"/>
      <c r="BO598" s="68"/>
      <c r="BP598" s="68"/>
      <c r="BQ598" s="68"/>
      <c r="BR598" s="68"/>
      <c r="BS598" s="68"/>
      <c r="BT598" s="68"/>
      <c r="BU598" s="68"/>
      <c r="BV598" s="68"/>
      <c r="BW598" s="68"/>
      <c r="BX598" s="68"/>
      <c r="BY598" s="68"/>
    </row>
    <row r="599" spans="1:77" x14ac:dyDescent="0.25">
      <c r="A599" s="68"/>
      <c r="B599" s="227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  <c r="AV599" s="68"/>
      <c r="AW599" s="68"/>
      <c r="AX599" s="68"/>
      <c r="AY599" s="68"/>
      <c r="AZ599" s="68"/>
      <c r="BA599" s="68"/>
      <c r="BB599" s="68"/>
      <c r="BC599" s="68"/>
      <c r="BD599" s="68"/>
      <c r="BE599" s="68"/>
      <c r="BF599" s="68"/>
      <c r="BG599" s="68"/>
      <c r="BH599" s="68"/>
      <c r="BI599" s="68"/>
      <c r="BJ599" s="68"/>
      <c r="BK599" s="68"/>
      <c r="BL599" s="68"/>
      <c r="BM599" s="68"/>
      <c r="BN599" s="68"/>
      <c r="BO599" s="68"/>
      <c r="BP599" s="68"/>
      <c r="BQ599" s="68"/>
      <c r="BR599" s="68"/>
      <c r="BS599" s="68"/>
      <c r="BT599" s="68"/>
      <c r="BU599" s="68"/>
      <c r="BV599" s="68"/>
      <c r="BW599" s="68"/>
      <c r="BX599" s="68"/>
      <c r="BY599" s="68"/>
    </row>
    <row r="600" spans="1:77" x14ac:dyDescent="0.25">
      <c r="A600" s="68"/>
      <c r="B600" s="227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  <c r="AV600" s="68"/>
      <c r="AW600" s="68"/>
      <c r="AX600" s="68"/>
      <c r="AY600" s="68"/>
      <c r="AZ600" s="68"/>
      <c r="BA600" s="68"/>
      <c r="BB600" s="68"/>
      <c r="BC600" s="68"/>
      <c r="BD600" s="68"/>
      <c r="BE600" s="68"/>
      <c r="BF600" s="68"/>
      <c r="BG600" s="68"/>
      <c r="BH600" s="68"/>
      <c r="BI600" s="68"/>
      <c r="BJ600" s="68"/>
      <c r="BK600" s="68"/>
      <c r="BL600" s="68"/>
      <c r="BM600" s="68"/>
      <c r="BN600" s="68"/>
      <c r="BO600" s="68"/>
      <c r="BP600" s="68"/>
      <c r="BQ600" s="68"/>
      <c r="BR600" s="68"/>
      <c r="BS600" s="68"/>
      <c r="BT600" s="68"/>
      <c r="BU600" s="68"/>
      <c r="BV600" s="68"/>
      <c r="BW600" s="68"/>
      <c r="BX600" s="68"/>
      <c r="BY600" s="68"/>
    </row>
    <row r="601" spans="1:77" x14ac:dyDescent="0.25">
      <c r="A601" s="68"/>
      <c r="B601" s="227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  <c r="AG601" s="68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  <c r="AV601" s="68"/>
      <c r="AW601" s="68"/>
      <c r="AX601" s="68"/>
      <c r="AY601" s="68"/>
      <c r="AZ601" s="68"/>
      <c r="BA601" s="68"/>
      <c r="BB601" s="68"/>
      <c r="BC601" s="68"/>
      <c r="BD601" s="68"/>
      <c r="BE601" s="68"/>
      <c r="BF601" s="68"/>
      <c r="BG601" s="68"/>
      <c r="BH601" s="68"/>
      <c r="BI601" s="68"/>
      <c r="BJ601" s="68"/>
      <c r="BK601" s="68"/>
      <c r="BL601" s="68"/>
      <c r="BM601" s="68"/>
      <c r="BN601" s="68"/>
      <c r="BO601" s="68"/>
      <c r="BP601" s="68"/>
      <c r="BQ601" s="68"/>
      <c r="BR601" s="68"/>
      <c r="BS601" s="68"/>
      <c r="BT601" s="68"/>
      <c r="BU601" s="68"/>
      <c r="BV601" s="68"/>
      <c r="BW601" s="68"/>
      <c r="BX601" s="68"/>
      <c r="BY601" s="68"/>
    </row>
    <row r="602" spans="1:77" x14ac:dyDescent="0.25">
      <c r="A602" s="68"/>
      <c r="B602" s="227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  <c r="AG602" s="68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  <c r="AR602" s="68"/>
      <c r="AS602" s="68"/>
      <c r="AT602" s="68"/>
      <c r="AU602" s="68"/>
      <c r="AV602" s="68"/>
      <c r="AW602" s="68"/>
      <c r="AX602" s="68"/>
      <c r="AY602" s="68"/>
      <c r="AZ602" s="68"/>
      <c r="BA602" s="68"/>
      <c r="BB602" s="68"/>
      <c r="BC602" s="68"/>
      <c r="BD602" s="68"/>
      <c r="BE602" s="68"/>
      <c r="BF602" s="68"/>
      <c r="BG602" s="68"/>
      <c r="BH602" s="68"/>
      <c r="BI602" s="68"/>
      <c r="BJ602" s="68"/>
      <c r="BK602" s="68"/>
      <c r="BL602" s="68"/>
      <c r="BM602" s="68"/>
      <c r="BN602" s="68"/>
      <c r="BO602" s="68"/>
      <c r="BP602" s="68"/>
      <c r="BQ602" s="68"/>
      <c r="BR602" s="68"/>
      <c r="BS602" s="68"/>
      <c r="BT602" s="68"/>
      <c r="BU602" s="68"/>
      <c r="BV602" s="68"/>
      <c r="BW602" s="68"/>
      <c r="BX602" s="68"/>
      <c r="BY602" s="68"/>
    </row>
    <row r="603" spans="1:77" x14ac:dyDescent="0.25">
      <c r="A603" s="68"/>
      <c r="B603" s="227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  <c r="AG603" s="68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  <c r="AR603" s="68"/>
      <c r="AS603" s="68"/>
      <c r="AT603" s="68"/>
      <c r="AU603" s="68"/>
      <c r="AV603" s="68"/>
      <c r="AW603" s="68"/>
      <c r="AX603" s="68"/>
      <c r="AY603" s="68"/>
      <c r="AZ603" s="68"/>
      <c r="BA603" s="68"/>
      <c r="BB603" s="68"/>
      <c r="BC603" s="68"/>
      <c r="BD603" s="68"/>
      <c r="BE603" s="68"/>
      <c r="BF603" s="68"/>
      <c r="BG603" s="68"/>
      <c r="BH603" s="68"/>
      <c r="BI603" s="68"/>
      <c r="BJ603" s="68"/>
      <c r="BK603" s="68"/>
      <c r="BL603" s="68"/>
      <c r="BM603" s="68"/>
      <c r="BN603" s="68"/>
      <c r="BO603" s="68"/>
      <c r="BP603" s="68"/>
      <c r="BQ603" s="68"/>
      <c r="BR603" s="68"/>
      <c r="BS603" s="68"/>
      <c r="BT603" s="68"/>
      <c r="BU603" s="68"/>
      <c r="BV603" s="68"/>
      <c r="BW603" s="68"/>
      <c r="BX603" s="68"/>
      <c r="BY603" s="68"/>
    </row>
    <row r="604" spans="1:77" x14ac:dyDescent="0.25">
      <c r="A604" s="68"/>
      <c r="B604" s="227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  <c r="AG604" s="68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  <c r="AR604" s="68"/>
      <c r="AS604" s="68"/>
      <c r="AT604" s="68"/>
      <c r="AU604" s="68"/>
      <c r="AV604" s="68"/>
      <c r="AW604" s="68"/>
      <c r="AX604" s="68"/>
      <c r="AY604" s="68"/>
      <c r="AZ604" s="68"/>
      <c r="BA604" s="68"/>
      <c r="BB604" s="68"/>
      <c r="BC604" s="68"/>
      <c r="BD604" s="68"/>
      <c r="BE604" s="68"/>
      <c r="BF604" s="68"/>
      <c r="BG604" s="68"/>
      <c r="BH604" s="68"/>
      <c r="BI604" s="68"/>
      <c r="BJ604" s="68"/>
      <c r="BK604" s="68"/>
      <c r="BL604" s="68"/>
      <c r="BM604" s="68"/>
      <c r="BN604" s="68"/>
      <c r="BO604" s="68"/>
      <c r="BP604" s="68"/>
      <c r="BQ604" s="68"/>
      <c r="BR604" s="68"/>
      <c r="BS604" s="68"/>
      <c r="BT604" s="68"/>
      <c r="BU604" s="68"/>
      <c r="BV604" s="68"/>
      <c r="BW604" s="68"/>
      <c r="BX604" s="68"/>
      <c r="BY604" s="68"/>
    </row>
    <row r="605" spans="1:77" x14ac:dyDescent="0.25">
      <c r="A605" s="68"/>
      <c r="B605" s="227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  <c r="AG605" s="68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  <c r="AR605" s="68"/>
      <c r="AS605" s="68"/>
      <c r="AT605" s="68"/>
      <c r="AU605" s="68"/>
      <c r="AV605" s="68"/>
      <c r="AW605" s="68"/>
      <c r="AX605" s="68"/>
      <c r="AY605" s="68"/>
      <c r="AZ605" s="68"/>
      <c r="BA605" s="68"/>
      <c r="BB605" s="68"/>
      <c r="BC605" s="68"/>
      <c r="BD605" s="68"/>
      <c r="BE605" s="68"/>
      <c r="BF605" s="68"/>
      <c r="BG605" s="68"/>
      <c r="BH605" s="68"/>
      <c r="BI605" s="68"/>
      <c r="BJ605" s="68"/>
      <c r="BK605" s="68"/>
      <c r="BL605" s="68"/>
      <c r="BM605" s="68"/>
      <c r="BN605" s="68"/>
      <c r="BO605" s="68"/>
      <c r="BP605" s="68"/>
      <c r="BQ605" s="68"/>
      <c r="BR605" s="68"/>
      <c r="BS605" s="68"/>
      <c r="BT605" s="68"/>
      <c r="BU605" s="68"/>
      <c r="BV605" s="68"/>
      <c r="BW605" s="68"/>
      <c r="BX605" s="68"/>
      <c r="BY605" s="68"/>
    </row>
    <row r="606" spans="1:77" x14ac:dyDescent="0.25">
      <c r="A606" s="68"/>
      <c r="B606" s="227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  <c r="AG606" s="68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  <c r="AR606" s="68"/>
      <c r="AS606" s="68"/>
      <c r="AT606" s="68"/>
      <c r="AU606" s="68"/>
      <c r="AV606" s="68"/>
      <c r="AW606" s="68"/>
      <c r="AX606" s="68"/>
      <c r="AY606" s="68"/>
      <c r="AZ606" s="68"/>
      <c r="BA606" s="68"/>
      <c r="BB606" s="68"/>
      <c r="BC606" s="68"/>
      <c r="BD606" s="68"/>
      <c r="BE606" s="68"/>
      <c r="BF606" s="68"/>
      <c r="BG606" s="68"/>
      <c r="BH606" s="68"/>
      <c r="BI606" s="68"/>
      <c r="BJ606" s="68"/>
      <c r="BK606" s="68"/>
      <c r="BL606" s="68"/>
      <c r="BM606" s="68"/>
      <c r="BN606" s="68"/>
      <c r="BO606" s="68"/>
      <c r="BP606" s="68"/>
      <c r="BQ606" s="68"/>
      <c r="BR606" s="68"/>
      <c r="BS606" s="68"/>
      <c r="BT606" s="68"/>
      <c r="BU606" s="68"/>
      <c r="BV606" s="68"/>
      <c r="BW606" s="68"/>
      <c r="BX606" s="68"/>
      <c r="BY606" s="68"/>
    </row>
    <row r="607" spans="1:77" x14ac:dyDescent="0.25">
      <c r="A607" s="68"/>
      <c r="B607" s="227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  <c r="AG607" s="68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  <c r="AV607" s="68"/>
      <c r="AW607" s="68"/>
      <c r="AX607" s="68"/>
      <c r="AY607" s="68"/>
      <c r="AZ607" s="68"/>
      <c r="BA607" s="68"/>
      <c r="BB607" s="68"/>
      <c r="BC607" s="68"/>
      <c r="BD607" s="68"/>
      <c r="BE607" s="68"/>
      <c r="BF607" s="68"/>
      <c r="BG607" s="68"/>
      <c r="BH607" s="68"/>
      <c r="BI607" s="68"/>
      <c r="BJ607" s="68"/>
      <c r="BK607" s="68"/>
      <c r="BL607" s="68"/>
      <c r="BM607" s="68"/>
      <c r="BN607" s="68"/>
      <c r="BO607" s="68"/>
      <c r="BP607" s="68"/>
      <c r="BQ607" s="68"/>
      <c r="BR607" s="68"/>
      <c r="BS607" s="68"/>
      <c r="BT607" s="68"/>
      <c r="BU607" s="68"/>
      <c r="BV607" s="68"/>
      <c r="BW607" s="68"/>
      <c r="BX607" s="68"/>
      <c r="BY607" s="68"/>
    </row>
    <row r="608" spans="1:77" x14ac:dyDescent="0.25">
      <c r="A608" s="68"/>
      <c r="B608" s="227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  <c r="AG608" s="68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  <c r="AV608" s="68"/>
      <c r="AW608" s="68"/>
      <c r="AX608" s="68"/>
      <c r="AY608" s="68"/>
      <c r="AZ608" s="68"/>
      <c r="BA608" s="68"/>
      <c r="BB608" s="68"/>
      <c r="BC608" s="68"/>
      <c r="BD608" s="68"/>
      <c r="BE608" s="68"/>
      <c r="BF608" s="68"/>
      <c r="BG608" s="68"/>
      <c r="BH608" s="68"/>
      <c r="BI608" s="68"/>
      <c r="BJ608" s="68"/>
      <c r="BK608" s="68"/>
      <c r="BL608" s="68"/>
      <c r="BM608" s="68"/>
      <c r="BN608" s="68"/>
      <c r="BO608" s="68"/>
      <c r="BP608" s="68"/>
      <c r="BQ608" s="68"/>
      <c r="BR608" s="68"/>
      <c r="BS608" s="68"/>
      <c r="BT608" s="68"/>
      <c r="BU608" s="68"/>
      <c r="BV608" s="68"/>
      <c r="BW608" s="68"/>
      <c r="BX608" s="68"/>
      <c r="BY608" s="68"/>
    </row>
    <row r="609" spans="1:77" x14ac:dyDescent="0.25">
      <c r="A609" s="68"/>
      <c r="B609" s="227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  <c r="AG609" s="68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  <c r="AV609" s="68"/>
      <c r="AW609" s="68"/>
      <c r="AX609" s="68"/>
      <c r="AY609" s="68"/>
      <c r="AZ609" s="68"/>
      <c r="BA609" s="68"/>
      <c r="BB609" s="68"/>
      <c r="BC609" s="68"/>
      <c r="BD609" s="68"/>
      <c r="BE609" s="68"/>
      <c r="BF609" s="68"/>
      <c r="BG609" s="68"/>
      <c r="BH609" s="68"/>
      <c r="BI609" s="68"/>
      <c r="BJ609" s="68"/>
      <c r="BK609" s="68"/>
      <c r="BL609" s="68"/>
      <c r="BM609" s="68"/>
      <c r="BN609" s="68"/>
      <c r="BO609" s="68"/>
      <c r="BP609" s="68"/>
      <c r="BQ609" s="68"/>
      <c r="BR609" s="68"/>
      <c r="BS609" s="68"/>
      <c r="BT609" s="68"/>
      <c r="BU609" s="68"/>
      <c r="BV609" s="68"/>
      <c r="BW609" s="68"/>
      <c r="BX609" s="68"/>
      <c r="BY609" s="68"/>
    </row>
    <row r="610" spans="1:77" x14ac:dyDescent="0.25">
      <c r="A610" s="68"/>
      <c r="B610" s="227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  <c r="AG610" s="68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  <c r="AV610" s="68"/>
      <c r="AW610" s="68"/>
      <c r="AX610" s="68"/>
      <c r="AY610" s="68"/>
      <c r="AZ610" s="68"/>
      <c r="BA610" s="68"/>
      <c r="BB610" s="68"/>
      <c r="BC610" s="68"/>
      <c r="BD610" s="68"/>
      <c r="BE610" s="68"/>
      <c r="BF610" s="68"/>
      <c r="BG610" s="68"/>
      <c r="BH610" s="68"/>
      <c r="BI610" s="68"/>
      <c r="BJ610" s="68"/>
      <c r="BK610" s="68"/>
      <c r="BL610" s="68"/>
      <c r="BM610" s="68"/>
      <c r="BN610" s="68"/>
      <c r="BO610" s="68"/>
      <c r="BP610" s="68"/>
      <c r="BQ610" s="68"/>
      <c r="BR610" s="68"/>
      <c r="BS610" s="68"/>
      <c r="BT610" s="68"/>
      <c r="BU610" s="68"/>
      <c r="BV610" s="68"/>
      <c r="BW610" s="68"/>
      <c r="BX610" s="68"/>
      <c r="BY610" s="68"/>
    </row>
    <row r="611" spans="1:77" x14ac:dyDescent="0.25">
      <c r="A611" s="68"/>
      <c r="B611" s="227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  <c r="AG611" s="68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  <c r="AV611" s="68"/>
      <c r="AW611" s="68"/>
      <c r="AX611" s="68"/>
      <c r="AY611" s="68"/>
      <c r="AZ611" s="68"/>
      <c r="BA611" s="68"/>
      <c r="BB611" s="68"/>
      <c r="BC611" s="68"/>
      <c r="BD611" s="68"/>
      <c r="BE611" s="68"/>
      <c r="BF611" s="68"/>
      <c r="BG611" s="68"/>
      <c r="BH611" s="68"/>
      <c r="BI611" s="68"/>
      <c r="BJ611" s="68"/>
      <c r="BK611" s="68"/>
      <c r="BL611" s="68"/>
      <c r="BM611" s="68"/>
      <c r="BN611" s="68"/>
      <c r="BO611" s="68"/>
      <c r="BP611" s="68"/>
      <c r="BQ611" s="68"/>
      <c r="BR611" s="68"/>
      <c r="BS611" s="68"/>
      <c r="BT611" s="68"/>
      <c r="BU611" s="68"/>
      <c r="BV611" s="68"/>
      <c r="BW611" s="68"/>
      <c r="BX611" s="68"/>
      <c r="BY611" s="68"/>
    </row>
    <row r="612" spans="1:77" x14ac:dyDescent="0.25">
      <c r="A612" s="68"/>
      <c r="B612" s="227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  <c r="AG612" s="68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  <c r="AV612" s="68"/>
      <c r="AW612" s="68"/>
      <c r="AX612" s="68"/>
      <c r="AY612" s="68"/>
      <c r="AZ612" s="68"/>
      <c r="BA612" s="68"/>
      <c r="BB612" s="68"/>
      <c r="BC612" s="68"/>
      <c r="BD612" s="68"/>
      <c r="BE612" s="68"/>
      <c r="BF612" s="68"/>
      <c r="BG612" s="68"/>
      <c r="BH612" s="68"/>
      <c r="BI612" s="68"/>
      <c r="BJ612" s="68"/>
      <c r="BK612" s="68"/>
      <c r="BL612" s="68"/>
      <c r="BM612" s="68"/>
      <c r="BN612" s="68"/>
      <c r="BO612" s="68"/>
      <c r="BP612" s="68"/>
      <c r="BQ612" s="68"/>
      <c r="BR612" s="68"/>
      <c r="BS612" s="68"/>
      <c r="BT612" s="68"/>
      <c r="BU612" s="68"/>
      <c r="BV612" s="68"/>
      <c r="BW612" s="68"/>
      <c r="BX612" s="68"/>
      <c r="BY612" s="68"/>
    </row>
    <row r="613" spans="1:77" x14ac:dyDescent="0.25">
      <c r="A613" s="68"/>
      <c r="B613" s="227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  <c r="AG613" s="68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  <c r="AV613" s="68"/>
      <c r="AW613" s="68"/>
      <c r="AX613" s="68"/>
      <c r="AY613" s="68"/>
      <c r="AZ613" s="68"/>
      <c r="BA613" s="68"/>
      <c r="BB613" s="68"/>
      <c r="BC613" s="68"/>
      <c r="BD613" s="68"/>
      <c r="BE613" s="68"/>
      <c r="BF613" s="68"/>
      <c r="BG613" s="68"/>
      <c r="BH613" s="68"/>
      <c r="BI613" s="68"/>
      <c r="BJ613" s="68"/>
      <c r="BK613" s="68"/>
      <c r="BL613" s="68"/>
      <c r="BM613" s="68"/>
      <c r="BN613" s="68"/>
      <c r="BO613" s="68"/>
      <c r="BP613" s="68"/>
      <c r="BQ613" s="68"/>
      <c r="BR613" s="68"/>
      <c r="BS613" s="68"/>
      <c r="BT613" s="68"/>
      <c r="BU613" s="68"/>
      <c r="BV613" s="68"/>
      <c r="BW613" s="68"/>
      <c r="BX613" s="68"/>
      <c r="BY613" s="68"/>
    </row>
    <row r="614" spans="1:77" x14ac:dyDescent="0.25">
      <c r="A614" s="68"/>
      <c r="B614" s="227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  <c r="AG614" s="68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  <c r="AV614" s="68"/>
      <c r="AW614" s="68"/>
      <c r="AX614" s="68"/>
      <c r="AY614" s="68"/>
      <c r="AZ614" s="68"/>
      <c r="BA614" s="68"/>
      <c r="BB614" s="68"/>
      <c r="BC614" s="68"/>
      <c r="BD614" s="68"/>
      <c r="BE614" s="68"/>
      <c r="BF614" s="68"/>
      <c r="BG614" s="68"/>
      <c r="BH614" s="68"/>
      <c r="BI614" s="68"/>
      <c r="BJ614" s="68"/>
      <c r="BK614" s="68"/>
      <c r="BL614" s="68"/>
      <c r="BM614" s="68"/>
      <c r="BN614" s="68"/>
      <c r="BO614" s="68"/>
      <c r="BP614" s="68"/>
      <c r="BQ614" s="68"/>
      <c r="BR614" s="68"/>
      <c r="BS614" s="68"/>
      <c r="BT614" s="68"/>
      <c r="BU614" s="68"/>
      <c r="BV614" s="68"/>
      <c r="BW614" s="68"/>
      <c r="BX614" s="68"/>
      <c r="BY614" s="68"/>
    </row>
    <row r="615" spans="1:77" x14ac:dyDescent="0.25">
      <c r="A615" s="68"/>
      <c r="B615" s="227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  <c r="AV615" s="68"/>
      <c r="AW615" s="68"/>
      <c r="AX615" s="68"/>
      <c r="AY615" s="68"/>
      <c r="AZ615" s="68"/>
      <c r="BA615" s="68"/>
      <c r="BB615" s="68"/>
      <c r="BC615" s="68"/>
      <c r="BD615" s="68"/>
      <c r="BE615" s="68"/>
      <c r="BF615" s="68"/>
      <c r="BG615" s="68"/>
      <c r="BH615" s="68"/>
      <c r="BI615" s="68"/>
      <c r="BJ615" s="68"/>
      <c r="BK615" s="68"/>
      <c r="BL615" s="68"/>
      <c r="BM615" s="68"/>
      <c r="BN615" s="68"/>
      <c r="BO615" s="68"/>
      <c r="BP615" s="68"/>
      <c r="BQ615" s="68"/>
      <c r="BR615" s="68"/>
      <c r="BS615" s="68"/>
      <c r="BT615" s="68"/>
      <c r="BU615" s="68"/>
      <c r="BV615" s="68"/>
      <c r="BW615" s="68"/>
      <c r="BX615" s="68"/>
      <c r="BY615" s="68"/>
    </row>
    <row r="616" spans="1:77" x14ac:dyDescent="0.25">
      <c r="A616" s="68"/>
      <c r="B616" s="227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  <c r="AG616" s="68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  <c r="AV616" s="68"/>
      <c r="AW616" s="68"/>
      <c r="AX616" s="68"/>
      <c r="AY616" s="68"/>
      <c r="AZ616" s="68"/>
      <c r="BA616" s="68"/>
      <c r="BB616" s="68"/>
      <c r="BC616" s="68"/>
      <c r="BD616" s="68"/>
      <c r="BE616" s="68"/>
      <c r="BF616" s="68"/>
      <c r="BG616" s="68"/>
      <c r="BH616" s="68"/>
      <c r="BI616" s="68"/>
      <c r="BJ616" s="68"/>
      <c r="BK616" s="68"/>
      <c r="BL616" s="68"/>
      <c r="BM616" s="68"/>
      <c r="BN616" s="68"/>
      <c r="BO616" s="68"/>
      <c r="BP616" s="68"/>
      <c r="BQ616" s="68"/>
      <c r="BR616" s="68"/>
      <c r="BS616" s="68"/>
      <c r="BT616" s="68"/>
      <c r="BU616" s="68"/>
      <c r="BV616" s="68"/>
      <c r="BW616" s="68"/>
      <c r="BX616" s="68"/>
      <c r="BY616" s="68"/>
    </row>
    <row r="617" spans="1:77" x14ac:dyDescent="0.25">
      <c r="A617" s="68"/>
      <c r="B617" s="227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  <c r="AG617" s="68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  <c r="AV617" s="68"/>
      <c r="AW617" s="68"/>
      <c r="AX617" s="68"/>
      <c r="AY617" s="68"/>
      <c r="AZ617" s="68"/>
      <c r="BA617" s="68"/>
      <c r="BB617" s="68"/>
      <c r="BC617" s="68"/>
      <c r="BD617" s="68"/>
      <c r="BE617" s="68"/>
      <c r="BF617" s="68"/>
      <c r="BG617" s="68"/>
      <c r="BH617" s="68"/>
      <c r="BI617" s="68"/>
      <c r="BJ617" s="68"/>
      <c r="BK617" s="68"/>
      <c r="BL617" s="68"/>
      <c r="BM617" s="68"/>
      <c r="BN617" s="68"/>
      <c r="BO617" s="68"/>
      <c r="BP617" s="68"/>
      <c r="BQ617" s="68"/>
      <c r="BR617" s="68"/>
      <c r="BS617" s="68"/>
      <c r="BT617" s="68"/>
      <c r="BU617" s="68"/>
      <c r="BV617" s="68"/>
      <c r="BW617" s="68"/>
      <c r="BX617" s="68"/>
      <c r="BY617" s="68"/>
    </row>
    <row r="618" spans="1:77" x14ac:dyDescent="0.25">
      <c r="A618" s="68"/>
      <c r="B618" s="227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  <c r="AG618" s="68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  <c r="AV618" s="68"/>
      <c r="AW618" s="68"/>
      <c r="AX618" s="68"/>
      <c r="AY618" s="68"/>
      <c r="AZ618" s="68"/>
      <c r="BA618" s="68"/>
      <c r="BB618" s="68"/>
      <c r="BC618" s="68"/>
      <c r="BD618" s="68"/>
      <c r="BE618" s="68"/>
      <c r="BF618" s="68"/>
      <c r="BG618" s="68"/>
      <c r="BH618" s="68"/>
      <c r="BI618" s="68"/>
      <c r="BJ618" s="68"/>
      <c r="BK618" s="68"/>
      <c r="BL618" s="68"/>
      <c r="BM618" s="68"/>
      <c r="BN618" s="68"/>
      <c r="BO618" s="68"/>
      <c r="BP618" s="68"/>
      <c r="BQ618" s="68"/>
      <c r="BR618" s="68"/>
      <c r="BS618" s="68"/>
      <c r="BT618" s="68"/>
      <c r="BU618" s="68"/>
      <c r="BV618" s="68"/>
      <c r="BW618" s="68"/>
      <c r="BX618" s="68"/>
      <c r="BY618" s="68"/>
    </row>
    <row r="619" spans="1:77" x14ac:dyDescent="0.25">
      <c r="A619" s="68"/>
      <c r="B619" s="227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  <c r="AG619" s="68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  <c r="AV619" s="68"/>
      <c r="AW619" s="68"/>
      <c r="AX619" s="68"/>
      <c r="AY619" s="68"/>
      <c r="AZ619" s="68"/>
      <c r="BA619" s="68"/>
      <c r="BB619" s="68"/>
      <c r="BC619" s="68"/>
      <c r="BD619" s="68"/>
      <c r="BE619" s="68"/>
      <c r="BF619" s="68"/>
      <c r="BG619" s="68"/>
      <c r="BH619" s="68"/>
      <c r="BI619" s="68"/>
      <c r="BJ619" s="68"/>
      <c r="BK619" s="68"/>
      <c r="BL619" s="68"/>
      <c r="BM619" s="68"/>
      <c r="BN619" s="68"/>
      <c r="BO619" s="68"/>
      <c r="BP619" s="68"/>
      <c r="BQ619" s="68"/>
      <c r="BR619" s="68"/>
      <c r="BS619" s="68"/>
      <c r="BT619" s="68"/>
      <c r="BU619" s="68"/>
      <c r="BV619" s="68"/>
      <c r="BW619" s="68"/>
      <c r="BX619" s="68"/>
      <c r="BY619" s="68"/>
    </row>
    <row r="620" spans="1:77" x14ac:dyDescent="0.25">
      <c r="A620" s="68"/>
      <c r="B620" s="227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  <c r="AG620" s="68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  <c r="AV620" s="68"/>
      <c r="AW620" s="68"/>
      <c r="AX620" s="68"/>
      <c r="AY620" s="68"/>
      <c r="AZ620" s="68"/>
      <c r="BA620" s="68"/>
      <c r="BB620" s="68"/>
      <c r="BC620" s="68"/>
      <c r="BD620" s="68"/>
      <c r="BE620" s="68"/>
      <c r="BF620" s="68"/>
      <c r="BG620" s="68"/>
      <c r="BH620" s="68"/>
      <c r="BI620" s="68"/>
      <c r="BJ620" s="68"/>
      <c r="BK620" s="68"/>
      <c r="BL620" s="68"/>
      <c r="BM620" s="68"/>
      <c r="BN620" s="68"/>
      <c r="BO620" s="68"/>
      <c r="BP620" s="68"/>
      <c r="BQ620" s="68"/>
      <c r="BR620" s="68"/>
      <c r="BS620" s="68"/>
      <c r="BT620" s="68"/>
      <c r="BU620" s="68"/>
      <c r="BV620" s="68"/>
      <c r="BW620" s="68"/>
      <c r="BX620" s="68"/>
      <c r="BY620" s="68"/>
    </row>
    <row r="621" spans="1:77" x14ac:dyDescent="0.25">
      <c r="A621" s="68"/>
      <c r="B621" s="227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  <c r="AG621" s="68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  <c r="AV621" s="68"/>
      <c r="AW621" s="68"/>
      <c r="AX621" s="68"/>
      <c r="AY621" s="68"/>
      <c r="AZ621" s="68"/>
      <c r="BA621" s="68"/>
      <c r="BB621" s="68"/>
      <c r="BC621" s="68"/>
      <c r="BD621" s="68"/>
      <c r="BE621" s="68"/>
      <c r="BF621" s="68"/>
      <c r="BG621" s="68"/>
      <c r="BH621" s="68"/>
      <c r="BI621" s="68"/>
      <c r="BJ621" s="68"/>
      <c r="BK621" s="68"/>
      <c r="BL621" s="68"/>
      <c r="BM621" s="68"/>
      <c r="BN621" s="68"/>
      <c r="BO621" s="68"/>
      <c r="BP621" s="68"/>
      <c r="BQ621" s="68"/>
      <c r="BR621" s="68"/>
      <c r="BS621" s="68"/>
      <c r="BT621" s="68"/>
      <c r="BU621" s="68"/>
      <c r="BV621" s="68"/>
      <c r="BW621" s="68"/>
      <c r="BX621" s="68"/>
      <c r="BY621" s="68"/>
    </row>
    <row r="622" spans="1:77" x14ac:dyDescent="0.25">
      <c r="A622" s="68"/>
      <c r="B622" s="227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  <c r="AG622" s="68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  <c r="AV622" s="68"/>
      <c r="AW622" s="68"/>
      <c r="AX622" s="68"/>
      <c r="AY622" s="68"/>
      <c r="AZ622" s="68"/>
      <c r="BA622" s="68"/>
      <c r="BB622" s="68"/>
      <c r="BC622" s="68"/>
      <c r="BD622" s="68"/>
      <c r="BE622" s="68"/>
      <c r="BF622" s="68"/>
      <c r="BG622" s="68"/>
      <c r="BH622" s="68"/>
      <c r="BI622" s="68"/>
      <c r="BJ622" s="68"/>
      <c r="BK622" s="68"/>
      <c r="BL622" s="68"/>
      <c r="BM622" s="68"/>
      <c r="BN622" s="68"/>
      <c r="BO622" s="68"/>
      <c r="BP622" s="68"/>
      <c r="BQ622" s="68"/>
      <c r="BR622" s="68"/>
      <c r="BS622" s="68"/>
      <c r="BT622" s="68"/>
      <c r="BU622" s="68"/>
      <c r="BV622" s="68"/>
      <c r="BW622" s="68"/>
      <c r="BX622" s="68"/>
      <c r="BY622" s="68"/>
    </row>
    <row r="623" spans="1:77" x14ac:dyDescent="0.25">
      <c r="A623" s="68"/>
      <c r="B623" s="227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  <c r="AG623" s="68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  <c r="AR623" s="68"/>
      <c r="AS623" s="68"/>
      <c r="AT623" s="68"/>
      <c r="AU623" s="68"/>
      <c r="AV623" s="68"/>
      <c r="AW623" s="68"/>
      <c r="AX623" s="68"/>
      <c r="AY623" s="68"/>
      <c r="AZ623" s="68"/>
      <c r="BA623" s="68"/>
      <c r="BB623" s="68"/>
      <c r="BC623" s="68"/>
      <c r="BD623" s="68"/>
      <c r="BE623" s="68"/>
      <c r="BF623" s="68"/>
      <c r="BG623" s="68"/>
      <c r="BH623" s="68"/>
      <c r="BI623" s="68"/>
      <c r="BJ623" s="68"/>
      <c r="BK623" s="68"/>
      <c r="BL623" s="68"/>
      <c r="BM623" s="68"/>
      <c r="BN623" s="68"/>
      <c r="BO623" s="68"/>
      <c r="BP623" s="68"/>
      <c r="BQ623" s="68"/>
      <c r="BR623" s="68"/>
      <c r="BS623" s="68"/>
      <c r="BT623" s="68"/>
      <c r="BU623" s="68"/>
      <c r="BV623" s="68"/>
      <c r="BW623" s="68"/>
      <c r="BX623" s="68"/>
      <c r="BY623" s="68"/>
    </row>
    <row r="624" spans="1:77" x14ac:dyDescent="0.25">
      <c r="A624" s="68"/>
      <c r="B624" s="227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  <c r="AG624" s="68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  <c r="AR624" s="68"/>
      <c r="AS624" s="68"/>
      <c r="AT624" s="68"/>
      <c r="AU624" s="68"/>
      <c r="AV624" s="68"/>
      <c r="AW624" s="68"/>
      <c r="AX624" s="68"/>
      <c r="AY624" s="68"/>
      <c r="AZ624" s="68"/>
      <c r="BA624" s="68"/>
      <c r="BB624" s="68"/>
      <c r="BC624" s="68"/>
      <c r="BD624" s="68"/>
      <c r="BE624" s="68"/>
      <c r="BF624" s="68"/>
      <c r="BG624" s="68"/>
      <c r="BH624" s="68"/>
      <c r="BI624" s="68"/>
      <c r="BJ624" s="68"/>
      <c r="BK624" s="68"/>
      <c r="BL624" s="68"/>
      <c r="BM624" s="68"/>
      <c r="BN624" s="68"/>
      <c r="BO624" s="68"/>
      <c r="BP624" s="68"/>
      <c r="BQ624" s="68"/>
      <c r="BR624" s="68"/>
      <c r="BS624" s="68"/>
      <c r="BT624" s="68"/>
      <c r="BU624" s="68"/>
      <c r="BV624" s="68"/>
      <c r="BW624" s="68"/>
      <c r="BX624" s="68"/>
      <c r="BY624" s="68"/>
    </row>
    <row r="625" spans="1:77" x14ac:dyDescent="0.25">
      <c r="A625" s="68"/>
      <c r="B625" s="227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  <c r="AG625" s="68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  <c r="AR625" s="68"/>
      <c r="AS625" s="68"/>
      <c r="AT625" s="68"/>
      <c r="AU625" s="68"/>
      <c r="AV625" s="68"/>
      <c r="AW625" s="68"/>
      <c r="AX625" s="68"/>
      <c r="AY625" s="68"/>
      <c r="AZ625" s="68"/>
      <c r="BA625" s="68"/>
      <c r="BB625" s="68"/>
      <c r="BC625" s="68"/>
      <c r="BD625" s="68"/>
      <c r="BE625" s="68"/>
      <c r="BF625" s="68"/>
      <c r="BG625" s="68"/>
      <c r="BH625" s="68"/>
      <c r="BI625" s="68"/>
      <c r="BJ625" s="68"/>
      <c r="BK625" s="68"/>
      <c r="BL625" s="68"/>
      <c r="BM625" s="68"/>
      <c r="BN625" s="68"/>
      <c r="BO625" s="68"/>
      <c r="BP625" s="68"/>
      <c r="BQ625" s="68"/>
      <c r="BR625" s="68"/>
      <c r="BS625" s="68"/>
      <c r="BT625" s="68"/>
      <c r="BU625" s="68"/>
      <c r="BV625" s="68"/>
      <c r="BW625" s="68"/>
      <c r="BX625" s="68"/>
      <c r="BY625" s="68"/>
    </row>
    <row r="626" spans="1:77" x14ac:dyDescent="0.25">
      <c r="A626" s="68"/>
      <c r="B626" s="227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  <c r="AG626" s="68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  <c r="AR626" s="68"/>
      <c r="AS626" s="68"/>
      <c r="AT626" s="68"/>
      <c r="AU626" s="68"/>
      <c r="AV626" s="68"/>
      <c r="AW626" s="68"/>
      <c r="AX626" s="68"/>
      <c r="AY626" s="68"/>
      <c r="AZ626" s="68"/>
      <c r="BA626" s="68"/>
      <c r="BB626" s="68"/>
      <c r="BC626" s="68"/>
      <c r="BD626" s="68"/>
      <c r="BE626" s="68"/>
      <c r="BF626" s="68"/>
      <c r="BG626" s="68"/>
      <c r="BH626" s="68"/>
      <c r="BI626" s="68"/>
      <c r="BJ626" s="68"/>
      <c r="BK626" s="68"/>
      <c r="BL626" s="68"/>
      <c r="BM626" s="68"/>
      <c r="BN626" s="68"/>
      <c r="BO626" s="68"/>
      <c r="BP626" s="68"/>
      <c r="BQ626" s="68"/>
      <c r="BR626" s="68"/>
      <c r="BS626" s="68"/>
      <c r="BT626" s="68"/>
      <c r="BU626" s="68"/>
      <c r="BV626" s="68"/>
      <c r="BW626" s="68"/>
      <c r="BX626" s="68"/>
      <c r="BY626" s="68"/>
    </row>
    <row r="627" spans="1:77" x14ac:dyDescent="0.25">
      <c r="A627" s="68"/>
      <c r="B627" s="227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  <c r="AG627" s="68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  <c r="AR627" s="68"/>
      <c r="AS627" s="68"/>
      <c r="AT627" s="68"/>
      <c r="AU627" s="68"/>
      <c r="AV627" s="68"/>
      <c r="AW627" s="68"/>
      <c r="AX627" s="68"/>
      <c r="AY627" s="68"/>
      <c r="AZ627" s="68"/>
      <c r="BA627" s="68"/>
      <c r="BB627" s="68"/>
      <c r="BC627" s="68"/>
      <c r="BD627" s="68"/>
      <c r="BE627" s="68"/>
      <c r="BF627" s="68"/>
      <c r="BG627" s="68"/>
      <c r="BH627" s="68"/>
      <c r="BI627" s="68"/>
      <c r="BJ627" s="68"/>
      <c r="BK627" s="68"/>
      <c r="BL627" s="68"/>
      <c r="BM627" s="68"/>
      <c r="BN627" s="68"/>
      <c r="BO627" s="68"/>
      <c r="BP627" s="68"/>
      <c r="BQ627" s="68"/>
      <c r="BR627" s="68"/>
      <c r="BS627" s="68"/>
      <c r="BT627" s="68"/>
      <c r="BU627" s="68"/>
      <c r="BV627" s="68"/>
      <c r="BW627" s="68"/>
      <c r="BX627" s="68"/>
      <c r="BY627" s="68"/>
    </row>
    <row r="628" spans="1:77" x14ac:dyDescent="0.25">
      <c r="A628" s="68"/>
      <c r="B628" s="227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  <c r="AG628" s="68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  <c r="AV628" s="68"/>
      <c r="AW628" s="68"/>
      <c r="AX628" s="68"/>
      <c r="AY628" s="68"/>
      <c r="AZ628" s="68"/>
      <c r="BA628" s="68"/>
      <c r="BB628" s="68"/>
      <c r="BC628" s="68"/>
      <c r="BD628" s="68"/>
      <c r="BE628" s="68"/>
      <c r="BF628" s="68"/>
      <c r="BG628" s="68"/>
      <c r="BH628" s="68"/>
      <c r="BI628" s="68"/>
      <c r="BJ628" s="68"/>
      <c r="BK628" s="68"/>
      <c r="BL628" s="68"/>
      <c r="BM628" s="68"/>
      <c r="BN628" s="68"/>
      <c r="BO628" s="68"/>
      <c r="BP628" s="68"/>
      <c r="BQ628" s="68"/>
      <c r="BR628" s="68"/>
      <c r="BS628" s="68"/>
      <c r="BT628" s="68"/>
      <c r="BU628" s="68"/>
      <c r="BV628" s="68"/>
      <c r="BW628" s="68"/>
      <c r="BX628" s="68"/>
      <c r="BY628" s="68"/>
    </row>
    <row r="629" spans="1:77" x14ac:dyDescent="0.25">
      <c r="A629" s="68"/>
      <c r="B629" s="227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  <c r="AG629" s="68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  <c r="AV629" s="68"/>
      <c r="AW629" s="68"/>
      <c r="AX629" s="68"/>
      <c r="AY629" s="68"/>
      <c r="AZ629" s="68"/>
      <c r="BA629" s="68"/>
      <c r="BB629" s="68"/>
      <c r="BC629" s="68"/>
      <c r="BD629" s="68"/>
      <c r="BE629" s="68"/>
      <c r="BF629" s="68"/>
      <c r="BG629" s="68"/>
      <c r="BH629" s="68"/>
      <c r="BI629" s="68"/>
      <c r="BJ629" s="68"/>
      <c r="BK629" s="68"/>
      <c r="BL629" s="68"/>
      <c r="BM629" s="68"/>
      <c r="BN629" s="68"/>
      <c r="BO629" s="68"/>
      <c r="BP629" s="68"/>
      <c r="BQ629" s="68"/>
      <c r="BR629" s="68"/>
      <c r="BS629" s="68"/>
      <c r="BT629" s="68"/>
      <c r="BU629" s="68"/>
      <c r="BV629" s="68"/>
      <c r="BW629" s="68"/>
      <c r="BX629" s="68"/>
      <c r="BY629" s="68"/>
    </row>
    <row r="630" spans="1:77" x14ac:dyDescent="0.25">
      <c r="A630" s="68"/>
      <c r="B630" s="227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  <c r="AG630" s="68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  <c r="AV630" s="68"/>
      <c r="AW630" s="68"/>
      <c r="AX630" s="68"/>
      <c r="AY630" s="68"/>
      <c r="AZ630" s="68"/>
      <c r="BA630" s="68"/>
      <c r="BB630" s="68"/>
      <c r="BC630" s="68"/>
      <c r="BD630" s="68"/>
      <c r="BE630" s="68"/>
      <c r="BF630" s="68"/>
      <c r="BG630" s="68"/>
      <c r="BH630" s="68"/>
      <c r="BI630" s="68"/>
      <c r="BJ630" s="68"/>
      <c r="BK630" s="68"/>
      <c r="BL630" s="68"/>
      <c r="BM630" s="68"/>
      <c r="BN630" s="68"/>
      <c r="BO630" s="68"/>
      <c r="BP630" s="68"/>
      <c r="BQ630" s="68"/>
      <c r="BR630" s="68"/>
      <c r="BS630" s="68"/>
      <c r="BT630" s="68"/>
      <c r="BU630" s="68"/>
      <c r="BV630" s="68"/>
      <c r="BW630" s="68"/>
      <c r="BX630" s="68"/>
      <c r="BY630" s="68"/>
    </row>
    <row r="631" spans="1:77" x14ac:dyDescent="0.25">
      <c r="A631" s="68"/>
      <c r="B631" s="227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  <c r="AG631" s="68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  <c r="AV631" s="68"/>
      <c r="AW631" s="68"/>
      <c r="AX631" s="68"/>
      <c r="AY631" s="68"/>
      <c r="AZ631" s="68"/>
      <c r="BA631" s="68"/>
      <c r="BB631" s="68"/>
      <c r="BC631" s="68"/>
      <c r="BD631" s="68"/>
      <c r="BE631" s="68"/>
      <c r="BF631" s="68"/>
      <c r="BG631" s="68"/>
      <c r="BH631" s="68"/>
      <c r="BI631" s="68"/>
      <c r="BJ631" s="68"/>
      <c r="BK631" s="68"/>
      <c r="BL631" s="68"/>
      <c r="BM631" s="68"/>
      <c r="BN631" s="68"/>
      <c r="BO631" s="68"/>
      <c r="BP631" s="68"/>
      <c r="BQ631" s="68"/>
      <c r="BR631" s="68"/>
      <c r="BS631" s="68"/>
      <c r="BT631" s="68"/>
      <c r="BU631" s="68"/>
      <c r="BV631" s="68"/>
      <c r="BW631" s="68"/>
      <c r="BX631" s="68"/>
      <c r="BY631" s="68"/>
    </row>
    <row r="632" spans="1:77" x14ac:dyDescent="0.25">
      <c r="A632" s="68"/>
      <c r="B632" s="227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  <c r="AV632" s="68"/>
      <c r="AW632" s="68"/>
      <c r="AX632" s="68"/>
      <c r="AY632" s="68"/>
      <c r="AZ632" s="68"/>
      <c r="BA632" s="68"/>
      <c r="BB632" s="68"/>
      <c r="BC632" s="68"/>
      <c r="BD632" s="68"/>
      <c r="BE632" s="68"/>
      <c r="BF632" s="68"/>
      <c r="BG632" s="68"/>
      <c r="BH632" s="68"/>
      <c r="BI632" s="68"/>
      <c r="BJ632" s="68"/>
      <c r="BK632" s="68"/>
      <c r="BL632" s="68"/>
      <c r="BM632" s="68"/>
      <c r="BN632" s="68"/>
      <c r="BO632" s="68"/>
      <c r="BP632" s="68"/>
      <c r="BQ632" s="68"/>
      <c r="BR632" s="68"/>
      <c r="BS632" s="68"/>
      <c r="BT632" s="68"/>
      <c r="BU632" s="68"/>
      <c r="BV632" s="68"/>
      <c r="BW632" s="68"/>
      <c r="BX632" s="68"/>
      <c r="BY632" s="68"/>
    </row>
    <row r="633" spans="1:77" x14ac:dyDescent="0.25">
      <c r="A633" s="68"/>
      <c r="B633" s="227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  <c r="AG633" s="68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  <c r="AV633" s="68"/>
      <c r="AW633" s="68"/>
      <c r="AX633" s="68"/>
      <c r="AY633" s="68"/>
      <c r="AZ633" s="68"/>
      <c r="BA633" s="68"/>
      <c r="BB633" s="68"/>
      <c r="BC633" s="68"/>
      <c r="BD633" s="68"/>
      <c r="BE633" s="68"/>
      <c r="BF633" s="68"/>
      <c r="BG633" s="68"/>
      <c r="BH633" s="68"/>
      <c r="BI633" s="68"/>
      <c r="BJ633" s="68"/>
      <c r="BK633" s="68"/>
      <c r="BL633" s="68"/>
      <c r="BM633" s="68"/>
      <c r="BN633" s="68"/>
      <c r="BO633" s="68"/>
      <c r="BP633" s="68"/>
      <c r="BQ633" s="68"/>
      <c r="BR633" s="68"/>
      <c r="BS633" s="68"/>
      <c r="BT633" s="68"/>
      <c r="BU633" s="68"/>
      <c r="BV633" s="68"/>
      <c r="BW633" s="68"/>
      <c r="BX633" s="68"/>
      <c r="BY633" s="68"/>
    </row>
    <row r="634" spans="1:77" x14ac:dyDescent="0.25">
      <c r="A634" s="68"/>
      <c r="B634" s="227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  <c r="AG634" s="68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  <c r="AV634" s="68"/>
      <c r="AW634" s="68"/>
      <c r="AX634" s="68"/>
      <c r="AY634" s="68"/>
      <c r="AZ634" s="68"/>
      <c r="BA634" s="68"/>
      <c r="BB634" s="68"/>
      <c r="BC634" s="68"/>
      <c r="BD634" s="68"/>
      <c r="BE634" s="68"/>
      <c r="BF634" s="68"/>
      <c r="BG634" s="68"/>
      <c r="BH634" s="68"/>
      <c r="BI634" s="68"/>
      <c r="BJ634" s="68"/>
      <c r="BK634" s="68"/>
      <c r="BL634" s="68"/>
      <c r="BM634" s="68"/>
      <c r="BN634" s="68"/>
      <c r="BO634" s="68"/>
      <c r="BP634" s="68"/>
      <c r="BQ634" s="68"/>
      <c r="BR634" s="68"/>
      <c r="BS634" s="68"/>
      <c r="BT634" s="68"/>
      <c r="BU634" s="68"/>
      <c r="BV634" s="68"/>
      <c r="BW634" s="68"/>
      <c r="BX634" s="68"/>
      <c r="BY634" s="68"/>
    </row>
    <row r="635" spans="1:77" x14ac:dyDescent="0.25">
      <c r="A635" s="68"/>
      <c r="B635" s="227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  <c r="AG635" s="68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  <c r="AV635" s="68"/>
      <c r="AW635" s="68"/>
      <c r="AX635" s="68"/>
      <c r="AY635" s="68"/>
      <c r="AZ635" s="68"/>
      <c r="BA635" s="68"/>
      <c r="BB635" s="68"/>
      <c r="BC635" s="68"/>
      <c r="BD635" s="68"/>
      <c r="BE635" s="68"/>
      <c r="BF635" s="68"/>
      <c r="BG635" s="68"/>
      <c r="BH635" s="68"/>
      <c r="BI635" s="68"/>
      <c r="BJ635" s="68"/>
      <c r="BK635" s="68"/>
      <c r="BL635" s="68"/>
      <c r="BM635" s="68"/>
      <c r="BN635" s="68"/>
      <c r="BO635" s="68"/>
      <c r="BP635" s="68"/>
      <c r="BQ635" s="68"/>
      <c r="BR635" s="68"/>
      <c r="BS635" s="68"/>
      <c r="BT635" s="68"/>
      <c r="BU635" s="68"/>
      <c r="BV635" s="68"/>
      <c r="BW635" s="68"/>
      <c r="BX635" s="68"/>
      <c r="BY635" s="68"/>
    </row>
    <row r="636" spans="1:77" x14ac:dyDescent="0.25">
      <c r="A636" s="68"/>
      <c r="B636" s="227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  <c r="AG636" s="68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  <c r="AV636" s="68"/>
      <c r="AW636" s="68"/>
      <c r="AX636" s="68"/>
      <c r="AY636" s="68"/>
      <c r="AZ636" s="68"/>
      <c r="BA636" s="68"/>
      <c r="BB636" s="68"/>
      <c r="BC636" s="68"/>
      <c r="BD636" s="68"/>
      <c r="BE636" s="68"/>
      <c r="BF636" s="68"/>
      <c r="BG636" s="68"/>
      <c r="BH636" s="68"/>
      <c r="BI636" s="68"/>
      <c r="BJ636" s="68"/>
      <c r="BK636" s="68"/>
      <c r="BL636" s="68"/>
      <c r="BM636" s="68"/>
      <c r="BN636" s="68"/>
      <c r="BO636" s="68"/>
      <c r="BP636" s="68"/>
      <c r="BQ636" s="68"/>
      <c r="BR636" s="68"/>
      <c r="BS636" s="68"/>
      <c r="BT636" s="68"/>
      <c r="BU636" s="68"/>
      <c r="BV636" s="68"/>
      <c r="BW636" s="68"/>
      <c r="BX636" s="68"/>
      <c r="BY636" s="68"/>
    </row>
    <row r="637" spans="1:77" x14ac:dyDescent="0.25">
      <c r="A637" s="68"/>
      <c r="B637" s="227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  <c r="AV637" s="68"/>
      <c r="AW637" s="68"/>
      <c r="AX637" s="68"/>
      <c r="AY637" s="68"/>
      <c r="AZ637" s="68"/>
      <c r="BA637" s="68"/>
      <c r="BB637" s="68"/>
      <c r="BC637" s="68"/>
      <c r="BD637" s="68"/>
      <c r="BE637" s="68"/>
      <c r="BF637" s="68"/>
      <c r="BG637" s="68"/>
      <c r="BH637" s="68"/>
      <c r="BI637" s="68"/>
      <c r="BJ637" s="68"/>
      <c r="BK637" s="68"/>
      <c r="BL637" s="68"/>
      <c r="BM637" s="68"/>
      <c r="BN637" s="68"/>
      <c r="BO637" s="68"/>
      <c r="BP637" s="68"/>
      <c r="BQ637" s="68"/>
      <c r="BR637" s="68"/>
      <c r="BS637" s="68"/>
      <c r="BT637" s="68"/>
      <c r="BU637" s="68"/>
      <c r="BV637" s="68"/>
      <c r="BW637" s="68"/>
      <c r="BX637" s="68"/>
      <c r="BY637" s="68"/>
    </row>
    <row r="638" spans="1:77" x14ac:dyDescent="0.25">
      <c r="A638" s="68"/>
      <c r="B638" s="227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  <c r="AG638" s="68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  <c r="AR638" s="68"/>
      <c r="AS638" s="68"/>
      <c r="AT638" s="68"/>
      <c r="AU638" s="68"/>
      <c r="AV638" s="68"/>
      <c r="AW638" s="68"/>
      <c r="AX638" s="68"/>
      <c r="AY638" s="68"/>
      <c r="AZ638" s="68"/>
      <c r="BA638" s="68"/>
      <c r="BB638" s="68"/>
      <c r="BC638" s="68"/>
      <c r="BD638" s="68"/>
      <c r="BE638" s="68"/>
      <c r="BF638" s="68"/>
      <c r="BG638" s="68"/>
      <c r="BH638" s="68"/>
      <c r="BI638" s="68"/>
      <c r="BJ638" s="68"/>
      <c r="BK638" s="68"/>
      <c r="BL638" s="68"/>
      <c r="BM638" s="68"/>
      <c r="BN638" s="68"/>
      <c r="BO638" s="68"/>
      <c r="BP638" s="68"/>
      <c r="BQ638" s="68"/>
      <c r="BR638" s="68"/>
      <c r="BS638" s="68"/>
      <c r="BT638" s="68"/>
      <c r="BU638" s="68"/>
      <c r="BV638" s="68"/>
      <c r="BW638" s="68"/>
      <c r="BX638" s="68"/>
      <c r="BY638" s="68"/>
    </row>
    <row r="639" spans="1:77" x14ac:dyDescent="0.25">
      <c r="A639" s="68"/>
      <c r="B639" s="227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  <c r="AR639" s="68"/>
      <c r="AS639" s="68"/>
      <c r="AT639" s="68"/>
      <c r="AU639" s="68"/>
      <c r="AV639" s="68"/>
      <c r="AW639" s="68"/>
      <c r="AX639" s="68"/>
      <c r="AY639" s="68"/>
      <c r="AZ639" s="68"/>
      <c r="BA639" s="68"/>
      <c r="BB639" s="68"/>
      <c r="BC639" s="68"/>
      <c r="BD639" s="68"/>
      <c r="BE639" s="68"/>
      <c r="BF639" s="68"/>
      <c r="BG639" s="68"/>
      <c r="BH639" s="68"/>
      <c r="BI639" s="68"/>
      <c r="BJ639" s="68"/>
      <c r="BK639" s="68"/>
      <c r="BL639" s="68"/>
      <c r="BM639" s="68"/>
      <c r="BN639" s="68"/>
      <c r="BO639" s="68"/>
      <c r="BP639" s="68"/>
      <c r="BQ639" s="68"/>
      <c r="BR639" s="68"/>
      <c r="BS639" s="68"/>
      <c r="BT639" s="68"/>
      <c r="BU639" s="68"/>
      <c r="BV639" s="68"/>
      <c r="BW639" s="68"/>
      <c r="BX639" s="68"/>
      <c r="BY639" s="68"/>
    </row>
    <row r="640" spans="1:77" x14ac:dyDescent="0.25">
      <c r="A640" s="68"/>
      <c r="B640" s="227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  <c r="AG640" s="68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  <c r="AR640" s="68"/>
      <c r="AS640" s="68"/>
      <c r="AT640" s="68"/>
      <c r="AU640" s="68"/>
      <c r="AV640" s="68"/>
      <c r="AW640" s="68"/>
      <c r="AX640" s="68"/>
      <c r="AY640" s="68"/>
      <c r="AZ640" s="68"/>
      <c r="BA640" s="68"/>
      <c r="BB640" s="68"/>
      <c r="BC640" s="68"/>
      <c r="BD640" s="68"/>
      <c r="BE640" s="68"/>
      <c r="BF640" s="68"/>
      <c r="BG640" s="68"/>
      <c r="BH640" s="68"/>
      <c r="BI640" s="68"/>
      <c r="BJ640" s="68"/>
      <c r="BK640" s="68"/>
      <c r="BL640" s="68"/>
      <c r="BM640" s="68"/>
      <c r="BN640" s="68"/>
      <c r="BO640" s="68"/>
      <c r="BP640" s="68"/>
      <c r="BQ640" s="68"/>
      <c r="BR640" s="68"/>
      <c r="BS640" s="68"/>
      <c r="BT640" s="68"/>
      <c r="BU640" s="68"/>
      <c r="BV640" s="68"/>
      <c r="BW640" s="68"/>
      <c r="BX640" s="68"/>
      <c r="BY640" s="68"/>
    </row>
    <row r="641" spans="1:77" x14ac:dyDescent="0.25">
      <c r="A641" s="68"/>
      <c r="B641" s="227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  <c r="AG641" s="68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  <c r="AR641" s="68"/>
      <c r="AS641" s="68"/>
      <c r="AT641" s="68"/>
      <c r="AU641" s="68"/>
      <c r="AV641" s="68"/>
      <c r="AW641" s="68"/>
      <c r="AX641" s="68"/>
      <c r="AY641" s="68"/>
      <c r="AZ641" s="68"/>
      <c r="BA641" s="68"/>
      <c r="BB641" s="68"/>
      <c r="BC641" s="68"/>
      <c r="BD641" s="68"/>
      <c r="BE641" s="68"/>
      <c r="BF641" s="68"/>
      <c r="BG641" s="68"/>
      <c r="BH641" s="68"/>
      <c r="BI641" s="68"/>
      <c r="BJ641" s="68"/>
      <c r="BK641" s="68"/>
      <c r="BL641" s="68"/>
      <c r="BM641" s="68"/>
      <c r="BN641" s="68"/>
      <c r="BO641" s="68"/>
      <c r="BP641" s="68"/>
      <c r="BQ641" s="68"/>
      <c r="BR641" s="68"/>
      <c r="BS641" s="68"/>
      <c r="BT641" s="68"/>
      <c r="BU641" s="68"/>
      <c r="BV641" s="68"/>
      <c r="BW641" s="68"/>
      <c r="BX641" s="68"/>
      <c r="BY641" s="68"/>
    </row>
    <row r="642" spans="1:77" x14ac:dyDescent="0.25">
      <c r="A642" s="68"/>
      <c r="B642" s="227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  <c r="AG642" s="68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  <c r="AR642" s="68"/>
      <c r="AS642" s="68"/>
      <c r="AT642" s="68"/>
      <c r="AU642" s="68"/>
      <c r="AV642" s="68"/>
      <c r="AW642" s="68"/>
      <c r="AX642" s="68"/>
      <c r="AY642" s="68"/>
      <c r="AZ642" s="68"/>
      <c r="BA642" s="68"/>
      <c r="BB642" s="68"/>
      <c r="BC642" s="68"/>
      <c r="BD642" s="68"/>
      <c r="BE642" s="68"/>
      <c r="BF642" s="68"/>
      <c r="BG642" s="68"/>
      <c r="BH642" s="68"/>
      <c r="BI642" s="68"/>
      <c r="BJ642" s="68"/>
      <c r="BK642" s="68"/>
      <c r="BL642" s="68"/>
      <c r="BM642" s="68"/>
      <c r="BN642" s="68"/>
      <c r="BO642" s="68"/>
      <c r="BP642" s="68"/>
      <c r="BQ642" s="68"/>
      <c r="BR642" s="68"/>
      <c r="BS642" s="68"/>
      <c r="BT642" s="68"/>
      <c r="BU642" s="68"/>
      <c r="BV642" s="68"/>
      <c r="BW642" s="68"/>
      <c r="BX642" s="68"/>
      <c r="BY642" s="68"/>
    </row>
    <row r="643" spans="1:77" x14ac:dyDescent="0.25">
      <c r="A643" s="68"/>
      <c r="B643" s="227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  <c r="AG643" s="68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  <c r="AV643" s="68"/>
      <c r="AW643" s="68"/>
      <c r="AX643" s="68"/>
      <c r="AY643" s="68"/>
      <c r="AZ643" s="68"/>
      <c r="BA643" s="68"/>
      <c r="BB643" s="68"/>
      <c r="BC643" s="68"/>
      <c r="BD643" s="68"/>
      <c r="BE643" s="68"/>
      <c r="BF643" s="68"/>
      <c r="BG643" s="68"/>
      <c r="BH643" s="68"/>
      <c r="BI643" s="68"/>
      <c r="BJ643" s="68"/>
      <c r="BK643" s="68"/>
      <c r="BL643" s="68"/>
      <c r="BM643" s="68"/>
      <c r="BN643" s="68"/>
      <c r="BO643" s="68"/>
      <c r="BP643" s="68"/>
      <c r="BQ643" s="68"/>
      <c r="BR643" s="68"/>
      <c r="BS643" s="68"/>
      <c r="BT643" s="68"/>
      <c r="BU643" s="68"/>
      <c r="BV643" s="68"/>
      <c r="BW643" s="68"/>
      <c r="BX643" s="68"/>
      <c r="BY643" s="68"/>
    </row>
    <row r="644" spans="1:77" x14ac:dyDescent="0.25">
      <c r="A644" s="68"/>
      <c r="B644" s="227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  <c r="AG644" s="68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  <c r="AV644" s="68"/>
      <c r="AW644" s="68"/>
      <c r="AX644" s="68"/>
      <c r="AY644" s="68"/>
      <c r="AZ644" s="68"/>
      <c r="BA644" s="68"/>
      <c r="BB644" s="68"/>
      <c r="BC644" s="68"/>
      <c r="BD644" s="68"/>
      <c r="BE644" s="68"/>
      <c r="BF644" s="68"/>
      <c r="BG644" s="68"/>
      <c r="BH644" s="68"/>
      <c r="BI644" s="68"/>
      <c r="BJ644" s="68"/>
      <c r="BK644" s="68"/>
      <c r="BL644" s="68"/>
      <c r="BM644" s="68"/>
      <c r="BN644" s="68"/>
      <c r="BO644" s="68"/>
      <c r="BP644" s="68"/>
      <c r="BQ644" s="68"/>
      <c r="BR644" s="68"/>
      <c r="BS644" s="68"/>
      <c r="BT644" s="68"/>
      <c r="BU644" s="68"/>
      <c r="BV644" s="68"/>
      <c r="BW644" s="68"/>
      <c r="BX644" s="68"/>
      <c r="BY644" s="68"/>
    </row>
    <row r="645" spans="1:77" x14ac:dyDescent="0.25">
      <c r="A645" s="68"/>
      <c r="B645" s="227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  <c r="AG645" s="68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  <c r="AV645" s="68"/>
      <c r="AW645" s="68"/>
      <c r="AX645" s="68"/>
      <c r="AY645" s="68"/>
      <c r="AZ645" s="68"/>
      <c r="BA645" s="68"/>
      <c r="BB645" s="68"/>
      <c r="BC645" s="68"/>
      <c r="BD645" s="68"/>
      <c r="BE645" s="68"/>
      <c r="BF645" s="68"/>
      <c r="BG645" s="68"/>
      <c r="BH645" s="68"/>
      <c r="BI645" s="68"/>
      <c r="BJ645" s="68"/>
      <c r="BK645" s="68"/>
      <c r="BL645" s="68"/>
      <c r="BM645" s="68"/>
      <c r="BN645" s="68"/>
      <c r="BO645" s="68"/>
      <c r="BP645" s="68"/>
      <c r="BQ645" s="68"/>
      <c r="BR645" s="68"/>
      <c r="BS645" s="68"/>
      <c r="BT645" s="68"/>
      <c r="BU645" s="68"/>
      <c r="BV645" s="68"/>
      <c r="BW645" s="68"/>
      <c r="BX645" s="68"/>
      <c r="BY645" s="68"/>
    </row>
    <row r="646" spans="1:77" x14ac:dyDescent="0.25">
      <c r="A646" s="68"/>
      <c r="B646" s="227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  <c r="AG646" s="68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  <c r="AV646" s="68"/>
      <c r="AW646" s="68"/>
      <c r="AX646" s="68"/>
      <c r="AY646" s="68"/>
      <c r="AZ646" s="68"/>
      <c r="BA646" s="68"/>
      <c r="BB646" s="68"/>
      <c r="BC646" s="68"/>
      <c r="BD646" s="68"/>
      <c r="BE646" s="68"/>
      <c r="BF646" s="68"/>
      <c r="BG646" s="68"/>
      <c r="BH646" s="68"/>
      <c r="BI646" s="68"/>
      <c r="BJ646" s="68"/>
      <c r="BK646" s="68"/>
      <c r="BL646" s="68"/>
      <c r="BM646" s="68"/>
      <c r="BN646" s="68"/>
      <c r="BO646" s="68"/>
      <c r="BP646" s="68"/>
      <c r="BQ646" s="68"/>
      <c r="BR646" s="68"/>
      <c r="BS646" s="68"/>
      <c r="BT646" s="68"/>
      <c r="BU646" s="68"/>
      <c r="BV646" s="68"/>
      <c r="BW646" s="68"/>
      <c r="BX646" s="68"/>
      <c r="BY646" s="68"/>
    </row>
    <row r="647" spans="1:77" x14ac:dyDescent="0.25">
      <c r="A647" s="68"/>
      <c r="B647" s="227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  <c r="AG647" s="68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  <c r="AV647" s="68"/>
      <c r="AW647" s="68"/>
      <c r="AX647" s="68"/>
      <c r="AY647" s="68"/>
      <c r="AZ647" s="68"/>
      <c r="BA647" s="68"/>
      <c r="BB647" s="68"/>
      <c r="BC647" s="68"/>
      <c r="BD647" s="68"/>
      <c r="BE647" s="68"/>
      <c r="BF647" s="68"/>
      <c r="BG647" s="68"/>
      <c r="BH647" s="68"/>
      <c r="BI647" s="68"/>
      <c r="BJ647" s="68"/>
      <c r="BK647" s="68"/>
      <c r="BL647" s="68"/>
      <c r="BM647" s="68"/>
      <c r="BN647" s="68"/>
      <c r="BO647" s="68"/>
      <c r="BP647" s="68"/>
      <c r="BQ647" s="68"/>
      <c r="BR647" s="68"/>
      <c r="BS647" s="68"/>
      <c r="BT647" s="68"/>
      <c r="BU647" s="68"/>
      <c r="BV647" s="68"/>
      <c r="BW647" s="68"/>
      <c r="BX647" s="68"/>
      <c r="BY647" s="68"/>
    </row>
    <row r="648" spans="1:77" x14ac:dyDescent="0.25">
      <c r="A648" s="68"/>
      <c r="B648" s="227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  <c r="AG648" s="68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  <c r="AV648" s="68"/>
      <c r="AW648" s="68"/>
      <c r="AX648" s="68"/>
      <c r="AY648" s="68"/>
      <c r="AZ648" s="68"/>
      <c r="BA648" s="68"/>
      <c r="BB648" s="68"/>
      <c r="BC648" s="68"/>
      <c r="BD648" s="68"/>
      <c r="BE648" s="68"/>
      <c r="BF648" s="68"/>
      <c r="BG648" s="68"/>
      <c r="BH648" s="68"/>
      <c r="BI648" s="68"/>
      <c r="BJ648" s="68"/>
      <c r="BK648" s="68"/>
      <c r="BL648" s="68"/>
      <c r="BM648" s="68"/>
      <c r="BN648" s="68"/>
      <c r="BO648" s="68"/>
      <c r="BP648" s="68"/>
      <c r="BQ648" s="68"/>
      <c r="BR648" s="68"/>
      <c r="BS648" s="68"/>
      <c r="BT648" s="68"/>
      <c r="BU648" s="68"/>
      <c r="BV648" s="68"/>
      <c r="BW648" s="68"/>
      <c r="BX648" s="68"/>
      <c r="BY648" s="68"/>
    </row>
    <row r="649" spans="1:77" x14ac:dyDescent="0.25">
      <c r="A649" s="68"/>
      <c r="B649" s="227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  <c r="AG649" s="68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  <c r="AV649" s="68"/>
      <c r="AW649" s="68"/>
      <c r="AX649" s="68"/>
      <c r="AY649" s="68"/>
      <c r="AZ649" s="68"/>
      <c r="BA649" s="68"/>
      <c r="BB649" s="68"/>
      <c r="BC649" s="68"/>
      <c r="BD649" s="68"/>
      <c r="BE649" s="68"/>
      <c r="BF649" s="68"/>
      <c r="BG649" s="68"/>
      <c r="BH649" s="68"/>
      <c r="BI649" s="68"/>
      <c r="BJ649" s="68"/>
      <c r="BK649" s="68"/>
      <c r="BL649" s="68"/>
      <c r="BM649" s="68"/>
      <c r="BN649" s="68"/>
      <c r="BO649" s="68"/>
      <c r="BP649" s="68"/>
      <c r="BQ649" s="68"/>
      <c r="BR649" s="68"/>
      <c r="BS649" s="68"/>
      <c r="BT649" s="68"/>
      <c r="BU649" s="68"/>
      <c r="BV649" s="68"/>
      <c r="BW649" s="68"/>
      <c r="BX649" s="68"/>
      <c r="BY649" s="68"/>
    </row>
    <row r="650" spans="1:77" x14ac:dyDescent="0.25">
      <c r="A650" s="68"/>
      <c r="B650" s="227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  <c r="AG650" s="68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  <c r="AV650" s="68"/>
      <c r="AW650" s="68"/>
      <c r="AX650" s="68"/>
      <c r="AY650" s="68"/>
      <c r="AZ650" s="68"/>
      <c r="BA650" s="68"/>
      <c r="BB650" s="68"/>
      <c r="BC650" s="68"/>
      <c r="BD650" s="68"/>
      <c r="BE650" s="68"/>
      <c r="BF650" s="68"/>
      <c r="BG650" s="68"/>
      <c r="BH650" s="68"/>
      <c r="BI650" s="68"/>
      <c r="BJ650" s="68"/>
      <c r="BK650" s="68"/>
      <c r="BL650" s="68"/>
      <c r="BM650" s="68"/>
      <c r="BN650" s="68"/>
      <c r="BO650" s="68"/>
      <c r="BP650" s="68"/>
      <c r="BQ650" s="68"/>
      <c r="BR650" s="68"/>
      <c r="BS650" s="68"/>
      <c r="BT650" s="68"/>
      <c r="BU650" s="68"/>
      <c r="BV650" s="68"/>
      <c r="BW650" s="68"/>
      <c r="BX650" s="68"/>
      <c r="BY650" s="68"/>
    </row>
    <row r="651" spans="1:77" x14ac:dyDescent="0.25">
      <c r="A651" s="68"/>
      <c r="B651" s="227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  <c r="AG651" s="68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  <c r="AV651" s="68"/>
      <c r="AW651" s="68"/>
      <c r="AX651" s="68"/>
      <c r="AY651" s="68"/>
      <c r="AZ651" s="68"/>
      <c r="BA651" s="68"/>
      <c r="BB651" s="68"/>
      <c r="BC651" s="68"/>
      <c r="BD651" s="68"/>
      <c r="BE651" s="68"/>
      <c r="BF651" s="68"/>
      <c r="BG651" s="68"/>
      <c r="BH651" s="68"/>
      <c r="BI651" s="68"/>
      <c r="BJ651" s="68"/>
      <c r="BK651" s="68"/>
      <c r="BL651" s="68"/>
      <c r="BM651" s="68"/>
      <c r="BN651" s="68"/>
      <c r="BO651" s="68"/>
      <c r="BP651" s="68"/>
      <c r="BQ651" s="68"/>
      <c r="BR651" s="68"/>
      <c r="BS651" s="68"/>
      <c r="BT651" s="68"/>
      <c r="BU651" s="68"/>
      <c r="BV651" s="68"/>
      <c r="BW651" s="68"/>
      <c r="BX651" s="68"/>
      <c r="BY651" s="68"/>
    </row>
    <row r="652" spans="1:77" x14ac:dyDescent="0.25">
      <c r="A652" s="68"/>
      <c r="B652" s="227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  <c r="AG652" s="68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  <c r="AV652" s="68"/>
      <c r="AW652" s="68"/>
      <c r="AX652" s="68"/>
      <c r="AY652" s="68"/>
      <c r="AZ652" s="68"/>
      <c r="BA652" s="68"/>
      <c r="BB652" s="68"/>
      <c r="BC652" s="68"/>
      <c r="BD652" s="68"/>
      <c r="BE652" s="68"/>
      <c r="BF652" s="68"/>
      <c r="BG652" s="68"/>
      <c r="BH652" s="68"/>
      <c r="BI652" s="68"/>
      <c r="BJ652" s="68"/>
      <c r="BK652" s="68"/>
      <c r="BL652" s="68"/>
      <c r="BM652" s="68"/>
      <c r="BN652" s="68"/>
      <c r="BO652" s="68"/>
      <c r="BP652" s="68"/>
      <c r="BQ652" s="68"/>
      <c r="BR652" s="68"/>
      <c r="BS652" s="68"/>
      <c r="BT652" s="68"/>
      <c r="BU652" s="68"/>
      <c r="BV652" s="68"/>
      <c r="BW652" s="68"/>
      <c r="BX652" s="68"/>
      <c r="BY652" s="68"/>
    </row>
    <row r="653" spans="1:77" x14ac:dyDescent="0.25">
      <c r="A653" s="68"/>
      <c r="B653" s="227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  <c r="AV653" s="68"/>
      <c r="AW653" s="68"/>
      <c r="AX653" s="68"/>
      <c r="AY653" s="68"/>
      <c r="AZ653" s="68"/>
      <c r="BA653" s="68"/>
      <c r="BB653" s="68"/>
      <c r="BC653" s="68"/>
      <c r="BD653" s="68"/>
      <c r="BE653" s="68"/>
      <c r="BF653" s="68"/>
      <c r="BG653" s="68"/>
      <c r="BH653" s="68"/>
      <c r="BI653" s="68"/>
      <c r="BJ653" s="68"/>
      <c r="BK653" s="68"/>
      <c r="BL653" s="68"/>
      <c r="BM653" s="68"/>
      <c r="BN653" s="68"/>
      <c r="BO653" s="68"/>
      <c r="BP653" s="68"/>
      <c r="BQ653" s="68"/>
      <c r="BR653" s="68"/>
      <c r="BS653" s="68"/>
      <c r="BT653" s="68"/>
      <c r="BU653" s="68"/>
      <c r="BV653" s="68"/>
      <c r="BW653" s="68"/>
      <c r="BX653" s="68"/>
      <c r="BY653" s="68"/>
    </row>
    <row r="654" spans="1:77" x14ac:dyDescent="0.25">
      <c r="A654" s="68"/>
      <c r="B654" s="227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  <c r="AG654" s="68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  <c r="AV654" s="68"/>
      <c r="AW654" s="68"/>
      <c r="AX654" s="68"/>
      <c r="AY654" s="68"/>
      <c r="AZ654" s="68"/>
      <c r="BA654" s="68"/>
      <c r="BB654" s="68"/>
      <c r="BC654" s="68"/>
      <c r="BD654" s="68"/>
      <c r="BE654" s="68"/>
      <c r="BF654" s="68"/>
      <c r="BG654" s="68"/>
      <c r="BH654" s="68"/>
      <c r="BI654" s="68"/>
      <c r="BJ654" s="68"/>
      <c r="BK654" s="68"/>
      <c r="BL654" s="68"/>
      <c r="BM654" s="68"/>
      <c r="BN654" s="68"/>
      <c r="BO654" s="68"/>
      <c r="BP654" s="68"/>
      <c r="BQ654" s="68"/>
      <c r="BR654" s="68"/>
      <c r="BS654" s="68"/>
      <c r="BT654" s="68"/>
      <c r="BU654" s="68"/>
      <c r="BV654" s="68"/>
      <c r="BW654" s="68"/>
      <c r="BX654" s="68"/>
      <c r="BY654" s="68"/>
    </row>
    <row r="655" spans="1:77" x14ac:dyDescent="0.25">
      <c r="A655" s="68"/>
      <c r="B655" s="227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  <c r="AG655" s="68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  <c r="AV655" s="68"/>
      <c r="AW655" s="68"/>
      <c r="AX655" s="68"/>
      <c r="AY655" s="68"/>
      <c r="AZ655" s="68"/>
      <c r="BA655" s="68"/>
      <c r="BB655" s="68"/>
      <c r="BC655" s="68"/>
      <c r="BD655" s="68"/>
      <c r="BE655" s="68"/>
      <c r="BF655" s="68"/>
      <c r="BG655" s="68"/>
      <c r="BH655" s="68"/>
      <c r="BI655" s="68"/>
      <c r="BJ655" s="68"/>
      <c r="BK655" s="68"/>
      <c r="BL655" s="68"/>
      <c r="BM655" s="68"/>
      <c r="BN655" s="68"/>
      <c r="BO655" s="68"/>
      <c r="BP655" s="68"/>
      <c r="BQ655" s="68"/>
      <c r="BR655" s="68"/>
      <c r="BS655" s="68"/>
      <c r="BT655" s="68"/>
      <c r="BU655" s="68"/>
      <c r="BV655" s="68"/>
      <c r="BW655" s="68"/>
      <c r="BX655" s="68"/>
      <c r="BY655" s="68"/>
    </row>
    <row r="656" spans="1:77" x14ac:dyDescent="0.25">
      <c r="A656" s="68"/>
      <c r="B656" s="227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  <c r="AG656" s="68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  <c r="AV656" s="68"/>
      <c r="AW656" s="68"/>
      <c r="AX656" s="68"/>
      <c r="AY656" s="68"/>
      <c r="AZ656" s="68"/>
      <c r="BA656" s="68"/>
      <c r="BB656" s="68"/>
      <c r="BC656" s="68"/>
      <c r="BD656" s="68"/>
      <c r="BE656" s="68"/>
      <c r="BF656" s="68"/>
      <c r="BG656" s="68"/>
      <c r="BH656" s="68"/>
      <c r="BI656" s="68"/>
      <c r="BJ656" s="68"/>
      <c r="BK656" s="68"/>
      <c r="BL656" s="68"/>
      <c r="BM656" s="68"/>
      <c r="BN656" s="68"/>
      <c r="BO656" s="68"/>
      <c r="BP656" s="68"/>
      <c r="BQ656" s="68"/>
      <c r="BR656" s="68"/>
      <c r="BS656" s="68"/>
      <c r="BT656" s="68"/>
      <c r="BU656" s="68"/>
      <c r="BV656" s="68"/>
      <c r="BW656" s="68"/>
      <c r="BX656" s="68"/>
      <c r="BY656" s="68"/>
    </row>
    <row r="657" spans="1:77" x14ac:dyDescent="0.25">
      <c r="A657" s="68"/>
      <c r="B657" s="227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  <c r="AG657" s="68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  <c r="AV657" s="68"/>
      <c r="AW657" s="68"/>
      <c r="AX657" s="68"/>
      <c r="AY657" s="68"/>
      <c r="AZ657" s="68"/>
      <c r="BA657" s="68"/>
      <c r="BB657" s="68"/>
      <c r="BC657" s="68"/>
      <c r="BD657" s="68"/>
      <c r="BE657" s="68"/>
      <c r="BF657" s="68"/>
      <c r="BG657" s="68"/>
      <c r="BH657" s="68"/>
      <c r="BI657" s="68"/>
      <c r="BJ657" s="68"/>
      <c r="BK657" s="68"/>
      <c r="BL657" s="68"/>
      <c r="BM657" s="68"/>
      <c r="BN657" s="68"/>
      <c r="BO657" s="68"/>
      <c r="BP657" s="68"/>
      <c r="BQ657" s="68"/>
      <c r="BR657" s="68"/>
      <c r="BS657" s="68"/>
      <c r="BT657" s="68"/>
      <c r="BU657" s="68"/>
      <c r="BV657" s="68"/>
      <c r="BW657" s="68"/>
      <c r="BX657" s="68"/>
      <c r="BY657" s="68"/>
    </row>
    <row r="658" spans="1:77" x14ac:dyDescent="0.25">
      <c r="A658" s="68"/>
      <c r="B658" s="227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  <c r="AG658" s="68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  <c r="AV658" s="68"/>
      <c r="AW658" s="68"/>
      <c r="AX658" s="68"/>
      <c r="AY658" s="68"/>
      <c r="AZ658" s="68"/>
      <c r="BA658" s="68"/>
      <c r="BB658" s="68"/>
      <c r="BC658" s="68"/>
      <c r="BD658" s="68"/>
      <c r="BE658" s="68"/>
      <c r="BF658" s="68"/>
      <c r="BG658" s="68"/>
      <c r="BH658" s="68"/>
      <c r="BI658" s="68"/>
      <c r="BJ658" s="68"/>
      <c r="BK658" s="68"/>
      <c r="BL658" s="68"/>
      <c r="BM658" s="68"/>
      <c r="BN658" s="68"/>
      <c r="BO658" s="68"/>
      <c r="BP658" s="68"/>
      <c r="BQ658" s="68"/>
      <c r="BR658" s="68"/>
      <c r="BS658" s="68"/>
      <c r="BT658" s="68"/>
      <c r="BU658" s="68"/>
      <c r="BV658" s="68"/>
      <c r="BW658" s="68"/>
      <c r="BX658" s="68"/>
      <c r="BY658" s="68"/>
    </row>
    <row r="659" spans="1:77" x14ac:dyDescent="0.25">
      <c r="A659" s="68"/>
      <c r="B659" s="227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  <c r="AG659" s="68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  <c r="AR659" s="68"/>
      <c r="AS659" s="68"/>
      <c r="AT659" s="68"/>
      <c r="AU659" s="68"/>
      <c r="AV659" s="68"/>
      <c r="AW659" s="68"/>
      <c r="AX659" s="68"/>
      <c r="AY659" s="68"/>
      <c r="AZ659" s="68"/>
      <c r="BA659" s="68"/>
      <c r="BB659" s="68"/>
      <c r="BC659" s="68"/>
      <c r="BD659" s="68"/>
      <c r="BE659" s="68"/>
      <c r="BF659" s="68"/>
      <c r="BG659" s="68"/>
      <c r="BH659" s="68"/>
      <c r="BI659" s="68"/>
      <c r="BJ659" s="68"/>
      <c r="BK659" s="68"/>
      <c r="BL659" s="68"/>
      <c r="BM659" s="68"/>
      <c r="BN659" s="68"/>
      <c r="BO659" s="68"/>
      <c r="BP659" s="68"/>
      <c r="BQ659" s="68"/>
      <c r="BR659" s="68"/>
      <c r="BS659" s="68"/>
      <c r="BT659" s="68"/>
      <c r="BU659" s="68"/>
      <c r="BV659" s="68"/>
      <c r="BW659" s="68"/>
      <c r="BX659" s="68"/>
      <c r="BY659" s="68"/>
    </row>
    <row r="660" spans="1:77" x14ac:dyDescent="0.25">
      <c r="A660" s="68"/>
      <c r="B660" s="227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  <c r="AG660" s="68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  <c r="AR660" s="68"/>
      <c r="AS660" s="68"/>
      <c r="AT660" s="68"/>
      <c r="AU660" s="68"/>
      <c r="AV660" s="68"/>
      <c r="AW660" s="68"/>
      <c r="AX660" s="68"/>
      <c r="AY660" s="68"/>
      <c r="AZ660" s="68"/>
      <c r="BA660" s="68"/>
      <c r="BB660" s="68"/>
      <c r="BC660" s="68"/>
      <c r="BD660" s="68"/>
      <c r="BE660" s="68"/>
      <c r="BF660" s="68"/>
      <c r="BG660" s="68"/>
      <c r="BH660" s="68"/>
      <c r="BI660" s="68"/>
      <c r="BJ660" s="68"/>
      <c r="BK660" s="68"/>
      <c r="BL660" s="68"/>
      <c r="BM660" s="68"/>
      <c r="BN660" s="68"/>
      <c r="BO660" s="68"/>
      <c r="BP660" s="68"/>
      <c r="BQ660" s="68"/>
      <c r="BR660" s="68"/>
      <c r="BS660" s="68"/>
      <c r="BT660" s="68"/>
      <c r="BU660" s="68"/>
      <c r="BV660" s="68"/>
      <c r="BW660" s="68"/>
      <c r="BX660" s="68"/>
      <c r="BY660" s="68"/>
    </row>
    <row r="661" spans="1:77" x14ac:dyDescent="0.25">
      <c r="A661" s="68"/>
      <c r="B661" s="227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  <c r="AG661" s="68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  <c r="AR661" s="68"/>
      <c r="AS661" s="68"/>
      <c r="AT661" s="68"/>
      <c r="AU661" s="68"/>
      <c r="AV661" s="68"/>
      <c r="AW661" s="68"/>
      <c r="AX661" s="68"/>
      <c r="AY661" s="68"/>
      <c r="AZ661" s="68"/>
      <c r="BA661" s="68"/>
      <c r="BB661" s="68"/>
      <c r="BC661" s="68"/>
      <c r="BD661" s="68"/>
      <c r="BE661" s="68"/>
      <c r="BF661" s="68"/>
      <c r="BG661" s="68"/>
      <c r="BH661" s="68"/>
      <c r="BI661" s="68"/>
      <c r="BJ661" s="68"/>
      <c r="BK661" s="68"/>
      <c r="BL661" s="68"/>
      <c r="BM661" s="68"/>
      <c r="BN661" s="68"/>
      <c r="BO661" s="68"/>
      <c r="BP661" s="68"/>
      <c r="BQ661" s="68"/>
      <c r="BR661" s="68"/>
      <c r="BS661" s="68"/>
      <c r="BT661" s="68"/>
      <c r="BU661" s="68"/>
      <c r="BV661" s="68"/>
      <c r="BW661" s="68"/>
      <c r="BX661" s="68"/>
      <c r="BY661" s="68"/>
    </row>
    <row r="662" spans="1:77" x14ac:dyDescent="0.25">
      <c r="A662" s="68"/>
      <c r="B662" s="227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  <c r="AG662" s="68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  <c r="AR662" s="68"/>
      <c r="AS662" s="68"/>
      <c r="AT662" s="68"/>
      <c r="AU662" s="68"/>
      <c r="AV662" s="68"/>
      <c r="AW662" s="68"/>
      <c r="AX662" s="68"/>
      <c r="AY662" s="68"/>
      <c r="AZ662" s="68"/>
      <c r="BA662" s="68"/>
      <c r="BB662" s="68"/>
      <c r="BC662" s="68"/>
      <c r="BD662" s="68"/>
      <c r="BE662" s="68"/>
      <c r="BF662" s="68"/>
      <c r="BG662" s="68"/>
      <c r="BH662" s="68"/>
      <c r="BI662" s="68"/>
      <c r="BJ662" s="68"/>
      <c r="BK662" s="68"/>
      <c r="BL662" s="68"/>
      <c r="BM662" s="68"/>
      <c r="BN662" s="68"/>
      <c r="BO662" s="68"/>
      <c r="BP662" s="68"/>
      <c r="BQ662" s="68"/>
      <c r="BR662" s="68"/>
      <c r="BS662" s="68"/>
      <c r="BT662" s="68"/>
      <c r="BU662" s="68"/>
      <c r="BV662" s="68"/>
      <c r="BW662" s="68"/>
      <c r="BX662" s="68"/>
      <c r="BY662" s="68"/>
    </row>
    <row r="663" spans="1:77" x14ac:dyDescent="0.25">
      <c r="A663" s="68"/>
      <c r="B663" s="227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  <c r="AG663" s="68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  <c r="AR663" s="68"/>
      <c r="AS663" s="68"/>
      <c r="AT663" s="68"/>
      <c r="AU663" s="68"/>
      <c r="AV663" s="68"/>
      <c r="AW663" s="68"/>
      <c r="AX663" s="68"/>
      <c r="AY663" s="68"/>
      <c r="AZ663" s="68"/>
      <c r="BA663" s="68"/>
      <c r="BB663" s="68"/>
      <c r="BC663" s="68"/>
      <c r="BD663" s="68"/>
      <c r="BE663" s="68"/>
      <c r="BF663" s="68"/>
      <c r="BG663" s="68"/>
      <c r="BH663" s="68"/>
      <c r="BI663" s="68"/>
      <c r="BJ663" s="68"/>
      <c r="BK663" s="68"/>
      <c r="BL663" s="68"/>
      <c r="BM663" s="68"/>
      <c r="BN663" s="68"/>
      <c r="BO663" s="68"/>
      <c r="BP663" s="68"/>
      <c r="BQ663" s="68"/>
      <c r="BR663" s="68"/>
      <c r="BS663" s="68"/>
      <c r="BT663" s="68"/>
      <c r="BU663" s="68"/>
      <c r="BV663" s="68"/>
      <c r="BW663" s="68"/>
      <c r="BX663" s="68"/>
      <c r="BY663" s="68"/>
    </row>
    <row r="664" spans="1:77" x14ac:dyDescent="0.25">
      <c r="A664" s="68"/>
      <c r="B664" s="227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  <c r="AV664" s="68"/>
      <c r="AW664" s="68"/>
      <c r="AX664" s="68"/>
      <c r="AY664" s="68"/>
      <c r="AZ664" s="68"/>
      <c r="BA664" s="68"/>
      <c r="BB664" s="68"/>
      <c r="BC664" s="68"/>
      <c r="BD664" s="68"/>
      <c r="BE664" s="68"/>
      <c r="BF664" s="68"/>
      <c r="BG664" s="68"/>
      <c r="BH664" s="68"/>
      <c r="BI664" s="68"/>
      <c r="BJ664" s="68"/>
      <c r="BK664" s="68"/>
      <c r="BL664" s="68"/>
      <c r="BM664" s="68"/>
      <c r="BN664" s="68"/>
      <c r="BO664" s="68"/>
      <c r="BP664" s="68"/>
      <c r="BQ664" s="68"/>
      <c r="BR664" s="68"/>
      <c r="BS664" s="68"/>
      <c r="BT664" s="68"/>
      <c r="BU664" s="68"/>
      <c r="BV664" s="68"/>
      <c r="BW664" s="68"/>
      <c r="BX664" s="68"/>
      <c r="BY664" s="68"/>
    </row>
    <row r="665" spans="1:77" x14ac:dyDescent="0.25">
      <c r="A665" s="68"/>
      <c r="B665" s="227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  <c r="AG665" s="68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  <c r="AV665" s="68"/>
      <c r="AW665" s="68"/>
      <c r="AX665" s="68"/>
      <c r="AY665" s="68"/>
      <c r="AZ665" s="68"/>
      <c r="BA665" s="68"/>
      <c r="BB665" s="68"/>
      <c r="BC665" s="68"/>
      <c r="BD665" s="68"/>
      <c r="BE665" s="68"/>
      <c r="BF665" s="68"/>
      <c r="BG665" s="68"/>
      <c r="BH665" s="68"/>
      <c r="BI665" s="68"/>
      <c r="BJ665" s="68"/>
      <c r="BK665" s="68"/>
      <c r="BL665" s="68"/>
      <c r="BM665" s="68"/>
      <c r="BN665" s="68"/>
      <c r="BO665" s="68"/>
      <c r="BP665" s="68"/>
      <c r="BQ665" s="68"/>
      <c r="BR665" s="68"/>
      <c r="BS665" s="68"/>
      <c r="BT665" s="68"/>
      <c r="BU665" s="68"/>
      <c r="BV665" s="68"/>
      <c r="BW665" s="68"/>
      <c r="BX665" s="68"/>
      <c r="BY665" s="68"/>
    </row>
    <row r="666" spans="1:77" x14ac:dyDescent="0.25">
      <c r="A666" s="68"/>
      <c r="B666" s="227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  <c r="AG666" s="68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  <c r="AV666" s="68"/>
      <c r="AW666" s="68"/>
      <c r="AX666" s="68"/>
      <c r="AY666" s="68"/>
      <c r="AZ666" s="68"/>
      <c r="BA666" s="68"/>
      <c r="BB666" s="68"/>
      <c r="BC666" s="68"/>
      <c r="BD666" s="68"/>
      <c r="BE666" s="68"/>
      <c r="BF666" s="68"/>
      <c r="BG666" s="68"/>
      <c r="BH666" s="68"/>
      <c r="BI666" s="68"/>
      <c r="BJ666" s="68"/>
      <c r="BK666" s="68"/>
      <c r="BL666" s="68"/>
      <c r="BM666" s="68"/>
      <c r="BN666" s="68"/>
      <c r="BO666" s="68"/>
      <c r="BP666" s="68"/>
      <c r="BQ666" s="68"/>
      <c r="BR666" s="68"/>
      <c r="BS666" s="68"/>
      <c r="BT666" s="68"/>
      <c r="BU666" s="68"/>
      <c r="BV666" s="68"/>
      <c r="BW666" s="68"/>
      <c r="BX666" s="68"/>
      <c r="BY666" s="68"/>
    </row>
    <row r="667" spans="1:77" x14ac:dyDescent="0.25">
      <c r="A667" s="68"/>
      <c r="B667" s="227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  <c r="AG667" s="68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  <c r="AV667" s="68"/>
      <c r="AW667" s="68"/>
      <c r="AX667" s="68"/>
      <c r="AY667" s="68"/>
      <c r="AZ667" s="68"/>
      <c r="BA667" s="68"/>
      <c r="BB667" s="68"/>
      <c r="BC667" s="68"/>
      <c r="BD667" s="68"/>
      <c r="BE667" s="68"/>
      <c r="BF667" s="68"/>
      <c r="BG667" s="68"/>
      <c r="BH667" s="68"/>
      <c r="BI667" s="68"/>
      <c r="BJ667" s="68"/>
      <c r="BK667" s="68"/>
      <c r="BL667" s="68"/>
      <c r="BM667" s="68"/>
      <c r="BN667" s="68"/>
      <c r="BO667" s="68"/>
      <c r="BP667" s="68"/>
      <c r="BQ667" s="68"/>
      <c r="BR667" s="68"/>
      <c r="BS667" s="68"/>
      <c r="BT667" s="68"/>
      <c r="BU667" s="68"/>
      <c r="BV667" s="68"/>
      <c r="BW667" s="68"/>
      <c r="BX667" s="68"/>
      <c r="BY667" s="68"/>
    </row>
    <row r="668" spans="1:77" x14ac:dyDescent="0.25">
      <c r="A668" s="68"/>
      <c r="B668" s="227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  <c r="AG668" s="68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  <c r="AV668" s="68"/>
      <c r="AW668" s="68"/>
      <c r="AX668" s="68"/>
      <c r="AY668" s="68"/>
      <c r="AZ668" s="68"/>
      <c r="BA668" s="68"/>
      <c r="BB668" s="68"/>
      <c r="BC668" s="68"/>
      <c r="BD668" s="68"/>
      <c r="BE668" s="68"/>
      <c r="BF668" s="68"/>
      <c r="BG668" s="68"/>
      <c r="BH668" s="68"/>
      <c r="BI668" s="68"/>
      <c r="BJ668" s="68"/>
      <c r="BK668" s="68"/>
      <c r="BL668" s="68"/>
      <c r="BM668" s="68"/>
      <c r="BN668" s="68"/>
      <c r="BO668" s="68"/>
      <c r="BP668" s="68"/>
      <c r="BQ668" s="68"/>
      <c r="BR668" s="68"/>
      <c r="BS668" s="68"/>
      <c r="BT668" s="68"/>
      <c r="BU668" s="68"/>
      <c r="BV668" s="68"/>
      <c r="BW668" s="68"/>
      <c r="BX668" s="68"/>
      <c r="BY668" s="68"/>
    </row>
    <row r="669" spans="1:77" x14ac:dyDescent="0.25">
      <c r="A669" s="68"/>
      <c r="B669" s="227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  <c r="AG669" s="68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  <c r="AV669" s="68"/>
      <c r="AW669" s="68"/>
      <c r="AX669" s="68"/>
      <c r="AY669" s="68"/>
      <c r="AZ669" s="68"/>
      <c r="BA669" s="68"/>
      <c r="BB669" s="68"/>
      <c r="BC669" s="68"/>
      <c r="BD669" s="68"/>
      <c r="BE669" s="68"/>
      <c r="BF669" s="68"/>
      <c r="BG669" s="68"/>
      <c r="BH669" s="68"/>
      <c r="BI669" s="68"/>
      <c r="BJ669" s="68"/>
      <c r="BK669" s="68"/>
      <c r="BL669" s="68"/>
      <c r="BM669" s="68"/>
      <c r="BN669" s="68"/>
      <c r="BO669" s="68"/>
      <c r="BP669" s="68"/>
      <c r="BQ669" s="68"/>
      <c r="BR669" s="68"/>
      <c r="BS669" s="68"/>
      <c r="BT669" s="68"/>
      <c r="BU669" s="68"/>
      <c r="BV669" s="68"/>
      <c r="BW669" s="68"/>
      <c r="BX669" s="68"/>
      <c r="BY669" s="68"/>
    </row>
    <row r="670" spans="1:77" x14ac:dyDescent="0.25">
      <c r="A670" s="68"/>
      <c r="B670" s="227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  <c r="AG670" s="68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  <c r="AV670" s="68"/>
      <c r="AW670" s="68"/>
      <c r="AX670" s="68"/>
      <c r="AY670" s="68"/>
      <c r="AZ670" s="68"/>
      <c r="BA670" s="68"/>
      <c r="BB670" s="68"/>
      <c r="BC670" s="68"/>
      <c r="BD670" s="68"/>
      <c r="BE670" s="68"/>
      <c r="BF670" s="68"/>
      <c r="BG670" s="68"/>
      <c r="BH670" s="68"/>
      <c r="BI670" s="68"/>
      <c r="BJ670" s="68"/>
      <c r="BK670" s="68"/>
      <c r="BL670" s="68"/>
      <c r="BM670" s="68"/>
      <c r="BN670" s="68"/>
      <c r="BO670" s="68"/>
      <c r="BP670" s="68"/>
      <c r="BQ670" s="68"/>
      <c r="BR670" s="68"/>
      <c r="BS670" s="68"/>
      <c r="BT670" s="68"/>
      <c r="BU670" s="68"/>
      <c r="BV670" s="68"/>
      <c r="BW670" s="68"/>
      <c r="BX670" s="68"/>
      <c r="BY670" s="68"/>
    </row>
    <row r="671" spans="1:77" x14ac:dyDescent="0.25">
      <c r="A671" s="68"/>
      <c r="B671" s="227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  <c r="AG671" s="68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  <c r="AV671" s="68"/>
      <c r="AW671" s="68"/>
      <c r="AX671" s="68"/>
      <c r="AY671" s="68"/>
      <c r="AZ671" s="68"/>
      <c r="BA671" s="68"/>
      <c r="BB671" s="68"/>
      <c r="BC671" s="68"/>
      <c r="BD671" s="68"/>
      <c r="BE671" s="68"/>
      <c r="BF671" s="68"/>
      <c r="BG671" s="68"/>
      <c r="BH671" s="68"/>
      <c r="BI671" s="68"/>
      <c r="BJ671" s="68"/>
      <c r="BK671" s="68"/>
      <c r="BL671" s="68"/>
      <c r="BM671" s="68"/>
      <c r="BN671" s="68"/>
      <c r="BO671" s="68"/>
      <c r="BP671" s="68"/>
      <c r="BQ671" s="68"/>
      <c r="BR671" s="68"/>
      <c r="BS671" s="68"/>
      <c r="BT671" s="68"/>
      <c r="BU671" s="68"/>
      <c r="BV671" s="68"/>
      <c r="BW671" s="68"/>
      <c r="BX671" s="68"/>
      <c r="BY671" s="68"/>
    </row>
    <row r="672" spans="1:77" x14ac:dyDescent="0.25">
      <c r="A672" s="68"/>
      <c r="B672" s="227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  <c r="AG672" s="68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  <c r="AV672" s="68"/>
      <c r="AW672" s="68"/>
      <c r="AX672" s="68"/>
      <c r="AY672" s="68"/>
      <c r="AZ672" s="68"/>
      <c r="BA672" s="68"/>
      <c r="BB672" s="68"/>
      <c r="BC672" s="68"/>
      <c r="BD672" s="68"/>
      <c r="BE672" s="68"/>
      <c r="BF672" s="68"/>
      <c r="BG672" s="68"/>
      <c r="BH672" s="68"/>
      <c r="BI672" s="68"/>
      <c r="BJ672" s="68"/>
      <c r="BK672" s="68"/>
      <c r="BL672" s="68"/>
      <c r="BM672" s="68"/>
      <c r="BN672" s="68"/>
      <c r="BO672" s="68"/>
      <c r="BP672" s="68"/>
      <c r="BQ672" s="68"/>
      <c r="BR672" s="68"/>
      <c r="BS672" s="68"/>
      <c r="BT672" s="68"/>
      <c r="BU672" s="68"/>
      <c r="BV672" s="68"/>
      <c r="BW672" s="68"/>
      <c r="BX672" s="68"/>
      <c r="BY672" s="68"/>
    </row>
    <row r="673" spans="1:77" x14ac:dyDescent="0.25">
      <c r="A673" s="68"/>
      <c r="B673" s="227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  <c r="AG673" s="68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  <c r="AV673" s="68"/>
      <c r="AW673" s="68"/>
      <c r="AX673" s="68"/>
      <c r="AY673" s="68"/>
      <c r="AZ673" s="68"/>
      <c r="BA673" s="68"/>
      <c r="BB673" s="68"/>
      <c r="BC673" s="68"/>
      <c r="BD673" s="68"/>
      <c r="BE673" s="68"/>
      <c r="BF673" s="68"/>
      <c r="BG673" s="68"/>
      <c r="BH673" s="68"/>
      <c r="BI673" s="68"/>
      <c r="BJ673" s="68"/>
      <c r="BK673" s="68"/>
      <c r="BL673" s="68"/>
      <c r="BM673" s="68"/>
      <c r="BN673" s="68"/>
      <c r="BO673" s="68"/>
      <c r="BP673" s="68"/>
      <c r="BQ673" s="68"/>
      <c r="BR673" s="68"/>
      <c r="BS673" s="68"/>
      <c r="BT673" s="68"/>
      <c r="BU673" s="68"/>
      <c r="BV673" s="68"/>
      <c r="BW673" s="68"/>
      <c r="BX673" s="68"/>
      <c r="BY673" s="68"/>
    </row>
    <row r="674" spans="1:77" x14ac:dyDescent="0.25">
      <c r="A674" s="68"/>
      <c r="B674" s="227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  <c r="AG674" s="68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  <c r="AV674" s="68"/>
      <c r="AW674" s="68"/>
      <c r="AX674" s="68"/>
      <c r="AY674" s="68"/>
      <c r="AZ674" s="68"/>
      <c r="BA674" s="68"/>
      <c r="BB674" s="68"/>
      <c r="BC674" s="68"/>
      <c r="BD674" s="68"/>
      <c r="BE674" s="68"/>
      <c r="BF674" s="68"/>
      <c r="BG674" s="68"/>
      <c r="BH674" s="68"/>
      <c r="BI674" s="68"/>
      <c r="BJ674" s="68"/>
      <c r="BK674" s="68"/>
      <c r="BL674" s="68"/>
      <c r="BM674" s="68"/>
      <c r="BN674" s="68"/>
      <c r="BO674" s="68"/>
      <c r="BP674" s="68"/>
      <c r="BQ674" s="68"/>
      <c r="BR674" s="68"/>
      <c r="BS674" s="68"/>
      <c r="BT674" s="68"/>
      <c r="BU674" s="68"/>
      <c r="BV674" s="68"/>
      <c r="BW674" s="68"/>
      <c r="BX674" s="68"/>
      <c r="BY674" s="68"/>
    </row>
    <row r="675" spans="1:77" x14ac:dyDescent="0.25">
      <c r="A675" s="68"/>
      <c r="B675" s="227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  <c r="AV675" s="68"/>
      <c r="AW675" s="68"/>
      <c r="AX675" s="68"/>
      <c r="AY675" s="68"/>
      <c r="AZ675" s="68"/>
      <c r="BA675" s="68"/>
      <c r="BB675" s="68"/>
      <c r="BC675" s="68"/>
      <c r="BD675" s="68"/>
      <c r="BE675" s="68"/>
      <c r="BF675" s="68"/>
      <c r="BG675" s="68"/>
      <c r="BH675" s="68"/>
      <c r="BI675" s="68"/>
      <c r="BJ675" s="68"/>
      <c r="BK675" s="68"/>
      <c r="BL675" s="68"/>
      <c r="BM675" s="68"/>
      <c r="BN675" s="68"/>
      <c r="BO675" s="68"/>
      <c r="BP675" s="68"/>
      <c r="BQ675" s="68"/>
      <c r="BR675" s="68"/>
      <c r="BS675" s="68"/>
      <c r="BT675" s="68"/>
      <c r="BU675" s="68"/>
      <c r="BV675" s="68"/>
      <c r="BW675" s="68"/>
      <c r="BX675" s="68"/>
      <c r="BY675" s="68"/>
    </row>
    <row r="676" spans="1:77" x14ac:dyDescent="0.25">
      <c r="A676" s="68"/>
      <c r="B676" s="227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  <c r="AG676" s="68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  <c r="AV676" s="68"/>
      <c r="AW676" s="68"/>
      <c r="AX676" s="68"/>
      <c r="AY676" s="68"/>
      <c r="AZ676" s="68"/>
      <c r="BA676" s="68"/>
      <c r="BB676" s="68"/>
      <c r="BC676" s="68"/>
      <c r="BD676" s="68"/>
      <c r="BE676" s="68"/>
      <c r="BF676" s="68"/>
      <c r="BG676" s="68"/>
      <c r="BH676" s="68"/>
      <c r="BI676" s="68"/>
      <c r="BJ676" s="68"/>
      <c r="BK676" s="68"/>
      <c r="BL676" s="68"/>
      <c r="BM676" s="68"/>
      <c r="BN676" s="68"/>
      <c r="BO676" s="68"/>
      <c r="BP676" s="68"/>
      <c r="BQ676" s="68"/>
      <c r="BR676" s="68"/>
      <c r="BS676" s="68"/>
      <c r="BT676" s="68"/>
      <c r="BU676" s="68"/>
      <c r="BV676" s="68"/>
      <c r="BW676" s="68"/>
      <c r="BX676" s="68"/>
      <c r="BY676" s="68"/>
    </row>
    <row r="677" spans="1:77" x14ac:dyDescent="0.25">
      <c r="A677" s="68"/>
      <c r="B677" s="227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  <c r="AG677" s="68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  <c r="AV677" s="68"/>
      <c r="AW677" s="68"/>
      <c r="AX677" s="68"/>
      <c r="AY677" s="68"/>
      <c r="AZ677" s="68"/>
      <c r="BA677" s="68"/>
      <c r="BB677" s="68"/>
      <c r="BC677" s="68"/>
      <c r="BD677" s="68"/>
      <c r="BE677" s="68"/>
      <c r="BF677" s="68"/>
      <c r="BG677" s="68"/>
      <c r="BH677" s="68"/>
      <c r="BI677" s="68"/>
      <c r="BJ677" s="68"/>
      <c r="BK677" s="68"/>
      <c r="BL677" s="68"/>
      <c r="BM677" s="68"/>
      <c r="BN677" s="68"/>
      <c r="BO677" s="68"/>
      <c r="BP677" s="68"/>
      <c r="BQ677" s="68"/>
      <c r="BR677" s="68"/>
      <c r="BS677" s="68"/>
      <c r="BT677" s="68"/>
      <c r="BU677" s="68"/>
      <c r="BV677" s="68"/>
      <c r="BW677" s="68"/>
      <c r="BX677" s="68"/>
      <c r="BY677" s="68"/>
    </row>
    <row r="678" spans="1:77" x14ac:dyDescent="0.25">
      <c r="A678" s="68"/>
      <c r="B678" s="227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  <c r="AG678" s="68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  <c r="AV678" s="68"/>
      <c r="AW678" s="68"/>
      <c r="AX678" s="68"/>
      <c r="AY678" s="68"/>
      <c r="AZ678" s="68"/>
      <c r="BA678" s="68"/>
      <c r="BB678" s="68"/>
      <c r="BC678" s="68"/>
      <c r="BD678" s="68"/>
      <c r="BE678" s="68"/>
      <c r="BF678" s="68"/>
      <c r="BG678" s="68"/>
      <c r="BH678" s="68"/>
      <c r="BI678" s="68"/>
      <c r="BJ678" s="68"/>
      <c r="BK678" s="68"/>
      <c r="BL678" s="68"/>
      <c r="BM678" s="68"/>
      <c r="BN678" s="68"/>
      <c r="BO678" s="68"/>
      <c r="BP678" s="68"/>
      <c r="BQ678" s="68"/>
      <c r="BR678" s="68"/>
      <c r="BS678" s="68"/>
      <c r="BT678" s="68"/>
      <c r="BU678" s="68"/>
      <c r="BV678" s="68"/>
      <c r="BW678" s="68"/>
      <c r="BX678" s="68"/>
      <c r="BY678" s="68"/>
    </row>
    <row r="679" spans="1:77" x14ac:dyDescent="0.25">
      <c r="A679" s="68"/>
      <c r="B679" s="227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  <c r="AG679" s="68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  <c r="AV679" s="68"/>
      <c r="AW679" s="68"/>
      <c r="AX679" s="68"/>
      <c r="AY679" s="68"/>
      <c r="AZ679" s="68"/>
      <c r="BA679" s="68"/>
      <c r="BB679" s="68"/>
      <c r="BC679" s="68"/>
      <c r="BD679" s="68"/>
      <c r="BE679" s="68"/>
      <c r="BF679" s="68"/>
      <c r="BG679" s="68"/>
      <c r="BH679" s="68"/>
      <c r="BI679" s="68"/>
      <c r="BJ679" s="68"/>
      <c r="BK679" s="68"/>
      <c r="BL679" s="68"/>
      <c r="BM679" s="68"/>
      <c r="BN679" s="68"/>
      <c r="BO679" s="68"/>
      <c r="BP679" s="68"/>
      <c r="BQ679" s="68"/>
      <c r="BR679" s="68"/>
      <c r="BS679" s="68"/>
      <c r="BT679" s="68"/>
      <c r="BU679" s="68"/>
      <c r="BV679" s="68"/>
      <c r="BW679" s="68"/>
      <c r="BX679" s="68"/>
      <c r="BY679" s="68"/>
    </row>
    <row r="680" spans="1:77" x14ac:dyDescent="0.25">
      <c r="A680" s="68"/>
      <c r="B680" s="227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  <c r="AG680" s="68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  <c r="AV680" s="68"/>
      <c r="AW680" s="68"/>
      <c r="AX680" s="68"/>
      <c r="AY680" s="68"/>
      <c r="AZ680" s="68"/>
      <c r="BA680" s="68"/>
      <c r="BB680" s="68"/>
      <c r="BC680" s="68"/>
      <c r="BD680" s="68"/>
      <c r="BE680" s="68"/>
      <c r="BF680" s="68"/>
      <c r="BG680" s="68"/>
      <c r="BH680" s="68"/>
      <c r="BI680" s="68"/>
      <c r="BJ680" s="68"/>
      <c r="BK680" s="68"/>
      <c r="BL680" s="68"/>
      <c r="BM680" s="68"/>
      <c r="BN680" s="68"/>
      <c r="BO680" s="68"/>
      <c r="BP680" s="68"/>
      <c r="BQ680" s="68"/>
      <c r="BR680" s="68"/>
      <c r="BS680" s="68"/>
      <c r="BT680" s="68"/>
      <c r="BU680" s="68"/>
      <c r="BV680" s="68"/>
      <c r="BW680" s="68"/>
      <c r="BX680" s="68"/>
      <c r="BY680" s="68"/>
    </row>
    <row r="681" spans="1:77" x14ac:dyDescent="0.25">
      <c r="A681" s="68"/>
      <c r="B681" s="227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  <c r="AG681" s="68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  <c r="AV681" s="68"/>
      <c r="AW681" s="68"/>
      <c r="AX681" s="68"/>
      <c r="AY681" s="68"/>
      <c r="AZ681" s="68"/>
      <c r="BA681" s="68"/>
      <c r="BB681" s="68"/>
      <c r="BC681" s="68"/>
      <c r="BD681" s="68"/>
      <c r="BE681" s="68"/>
      <c r="BF681" s="68"/>
      <c r="BG681" s="68"/>
      <c r="BH681" s="68"/>
      <c r="BI681" s="68"/>
      <c r="BJ681" s="68"/>
      <c r="BK681" s="68"/>
      <c r="BL681" s="68"/>
      <c r="BM681" s="68"/>
      <c r="BN681" s="68"/>
      <c r="BO681" s="68"/>
      <c r="BP681" s="68"/>
      <c r="BQ681" s="68"/>
      <c r="BR681" s="68"/>
      <c r="BS681" s="68"/>
      <c r="BT681" s="68"/>
      <c r="BU681" s="68"/>
      <c r="BV681" s="68"/>
      <c r="BW681" s="68"/>
      <c r="BX681" s="68"/>
      <c r="BY681" s="68"/>
    </row>
    <row r="682" spans="1:77" x14ac:dyDescent="0.25">
      <c r="A682" s="68"/>
      <c r="B682" s="227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  <c r="AG682" s="68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  <c r="AV682" s="68"/>
      <c r="AW682" s="68"/>
      <c r="AX682" s="68"/>
      <c r="AY682" s="68"/>
      <c r="AZ682" s="68"/>
      <c r="BA682" s="68"/>
      <c r="BB682" s="68"/>
      <c r="BC682" s="68"/>
      <c r="BD682" s="68"/>
      <c r="BE682" s="68"/>
      <c r="BF682" s="68"/>
      <c r="BG682" s="68"/>
      <c r="BH682" s="68"/>
      <c r="BI682" s="68"/>
      <c r="BJ682" s="68"/>
      <c r="BK682" s="68"/>
      <c r="BL682" s="68"/>
      <c r="BM682" s="68"/>
      <c r="BN682" s="68"/>
      <c r="BO682" s="68"/>
      <c r="BP682" s="68"/>
      <c r="BQ682" s="68"/>
      <c r="BR682" s="68"/>
      <c r="BS682" s="68"/>
      <c r="BT682" s="68"/>
      <c r="BU682" s="68"/>
      <c r="BV682" s="68"/>
      <c r="BW682" s="68"/>
      <c r="BX682" s="68"/>
      <c r="BY682" s="68"/>
    </row>
    <row r="683" spans="1:77" x14ac:dyDescent="0.25">
      <c r="A683" s="68"/>
      <c r="B683" s="227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  <c r="AG683" s="68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  <c r="AV683" s="68"/>
      <c r="AW683" s="68"/>
      <c r="AX683" s="68"/>
      <c r="AY683" s="68"/>
      <c r="AZ683" s="68"/>
      <c r="BA683" s="68"/>
      <c r="BB683" s="68"/>
      <c r="BC683" s="68"/>
      <c r="BD683" s="68"/>
      <c r="BE683" s="68"/>
      <c r="BF683" s="68"/>
      <c r="BG683" s="68"/>
      <c r="BH683" s="68"/>
      <c r="BI683" s="68"/>
      <c r="BJ683" s="68"/>
      <c r="BK683" s="68"/>
      <c r="BL683" s="68"/>
      <c r="BM683" s="68"/>
      <c r="BN683" s="68"/>
      <c r="BO683" s="68"/>
      <c r="BP683" s="68"/>
      <c r="BQ683" s="68"/>
      <c r="BR683" s="68"/>
      <c r="BS683" s="68"/>
      <c r="BT683" s="68"/>
      <c r="BU683" s="68"/>
      <c r="BV683" s="68"/>
      <c r="BW683" s="68"/>
      <c r="BX683" s="68"/>
      <c r="BY683" s="68"/>
    </row>
    <row r="684" spans="1:77" x14ac:dyDescent="0.25">
      <c r="A684" s="68"/>
      <c r="B684" s="227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  <c r="AG684" s="68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  <c r="AV684" s="68"/>
      <c r="AW684" s="68"/>
      <c r="AX684" s="68"/>
      <c r="AY684" s="68"/>
      <c r="AZ684" s="68"/>
      <c r="BA684" s="68"/>
      <c r="BB684" s="68"/>
      <c r="BC684" s="68"/>
      <c r="BD684" s="68"/>
      <c r="BE684" s="68"/>
      <c r="BF684" s="68"/>
      <c r="BG684" s="68"/>
      <c r="BH684" s="68"/>
      <c r="BI684" s="68"/>
      <c r="BJ684" s="68"/>
      <c r="BK684" s="68"/>
      <c r="BL684" s="68"/>
      <c r="BM684" s="68"/>
      <c r="BN684" s="68"/>
      <c r="BO684" s="68"/>
      <c r="BP684" s="68"/>
      <c r="BQ684" s="68"/>
      <c r="BR684" s="68"/>
      <c r="BS684" s="68"/>
      <c r="BT684" s="68"/>
      <c r="BU684" s="68"/>
      <c r="BV684" s="68"/>
      <c r="BW684" s="68"/>
      <c r="BX684" s="68"/>
      <c r="BY684" s="68"/>
    </row>
    <row r="685" spans="1:77" x14ac:dyDescent="0.25">
      <c r="A685" s="68"/>
      <c r="B685" s="227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  <c r="AG685" s="68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  <c r="AV685" s="68"/>
      <c r="AW685" s="68"/>
      <c r="AX685" s="68"/>
      <c r="AY685" s="68"/>
      <c r="AZ685" s="68"/>
      <c r="BA685" s="68"/>
      <c r="BB685" s="68"/>
      <c r="BC685" s="68"/>
      <c r="BD685" s="68"/>
      <c r="BE685" s="68"/>
      <c r="BF685" s="68"/>
      <c r="BG685" s="68"/>
      <c r="BH685" s="68"/>
      <c r="BI685" s="68"/>
      <c r="BJ685" s="68"/>
      <c r="BK685" s="68"/>
      <c r="BL685" s="68"/>
      <c r="BM685" s="68"/>
      <c r="BN685" s="68"/>
      <c r="BO685" s="68"/>
      <c r="BP685" s="68"/>
      <c r="BQ685" s="68"/>
      <c r="BR685" s="68"/>
      <c r="BS685" s="68"/>
      <c r="BT685" s="68"/>
      <c r="BU685" s="68"/>
      <c r="BV685" s="68"/>
      <c r="BW685" s="68"/>
      <c r="BX685" s="68"/>
      <c r="BY685" s="68"/>
    </row>
    <row r="686" spans="1:77" x14ac:dyDescent="0.25">
      <c r="A686" s="68"/>
      <c r="B686" s="227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  <c r="AG686" s="68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  <c r="AV686" s="68"/>
      <c r="AW686" s="68"/>
      <c r="AX686" s="68"/>
      <c r="AY686" s="68"/>
      <c r="AZ686" s="68"/>
      <c r="BA686" s="68"/>
      <c r="BB686" s="68"/>
      <c r="BC686" s="68"/>
      <c r="BD686" s="68"/>
      <c r="BE686" s="68"/>
      <c r="BF686" s="68"/>
      <c r="BG686" s="68"/>
      <c r="BH686" s="68"/>
      <c r="BI686" s="68"/>
      <c r="BJ686" s="68"/>
      <c r="BK686" s="68"/>
      <c r="BL686" s="68"/>
      <c r="BM686" s="68"/>
      <c r="BN686" s="68"/>
      <c r="BO686" s="68"/>
      <c r="BP686" s="68"/>
      <c r="BQ686" s="68"/>
      <c r="BR686" s="68"/>
      <c r="BS686" s="68"/>
      <c r="BT686" s="68"/>
      <c r="BU686" s="68"/>
      <c r="BV686" s="68"/>
      <c r="BW686" s="68"/>
      <c r="BX686" s="68"/>
      <c r="BY686" s="68"/>
    </row>
    <row r="687" spans="1:77" x14ac:dyDescent="0.25">
      <c r="A687" s="68"/>
      <c r="B687" s="227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  <c r="AG687" s="68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  <c r="AV687" s="68"/>
      <c r="AW687" s="68"/>
      <c r="AX687" s="68"/>
      <c r="AY687" s="68"/>
      <c r="AZ687" s="68"/>
      <c r="BA687" s="68"/>
      <c r="BB687" s="68"/>
      <c r="BC687" s="68"/>
      <c r="BD687" s="68"/>
      <c r="BE687" s="68"/>
      <c r="BF687" s="68"/>
      <c r="BG687" s="68"/>
      <c r="BH687" s="68"/>
      <c r="BI687" s="68"/>
      <c r="BJ687" s="68"/>
      <c r="BK687" s="68"/>
      <c r="BL687" s="68"/>
      <c r="BM687" s="68"/>
      <c r="BN687" s="68"/>
      <c r="BO687" s="68"/>
      <c r="BP687" s="68"/>
      <c r="BQ687" s="68"/>
      <c r="BR687" s="68"/>
      <c r="BS687" s="68"/>
      <c r="BT687" s="68"/>
      <c r="BU687" s="68"/>
      <c r="BV687" s="68"/>
      <c r="BW687" s="68"/>
      <c r="BX687" s="68"/>
      <c r="BY687" s="68"/>
    </row>
    <row r="688" spans="1:77" x14ac:dyDescent="0.25">
      <c r="A688" s="68"/>
      <c r="B688" s="227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  <c r="AG688" s="68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  <c r="AV688" s="68"/>
      <c r="AW688" s="68"/>
      <c r="AX688" s="68"/>
      <c r="AY688" s="68"/>
      <c r="AZ688" s="68"/>
      <c r="BA688" s="68"/>
      <c r="BB688" s="68"/>
      <c r="BC688" s="68"/>
      <c r="BD688" s="68"/>
      <c r="BE688" s="68"/>
      <c r="BF688" s="68"/>
      <c r="BG688" s="68"/>
      <c r="BH688" s="68"/>
      <c r="BI688" s="68"/>
      <c r="BJ688" s="68"/>
      <c r="BK688" s="68"/>
      <c r="BL688" s="68"/>
      <c r="BM688" s="68"/>
      <c r="BN688" s="68"/>
      <c r="BO688" s="68"/>
      <c r="BP688" s="68"/>
      <c r="BQ688" s="68"/>
      <c r="BR688" s="68"/>
      <c r="BS688" s="68"/>
      <c r="BT688" s="68"/>
      <c r="BU688" s="68"/>
      <c r="BV688" s="68"/>
      <c r="BW688" s="68"/>
      <c r="BX688" s="68"/>
      <c r="BY688" s="68"/>
    </row>
    <row r="689" spans="1:77" x14ac:dyDescent="0.25">
      <c r="A689" s="68"/>
      <c r="B689" s="227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  <c r="AG689" s="68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  <c r="AV689" s="68"/>
      <c r="AW689" s="68"/>
      <c r="AX689" s="68"/>
      <c r="AY689" s="68"/>
      <c r="AZ689" s="68"/>
      <c r="BA689" s="68"/>
      <c r="BB689" s="68"/>
      <c r="BC689" s="68"/>
      <c r="BD689" s="68"/>
      <c r="BE689" s="68"/>
      <c r="BF689" s="68"/>
      <c r="BG689" s="68"/>
      <c r="BH689" s="68"/>
      <c r="BI689" s="68"/>
      <c r="BJ689" s="68"/>
      <c r="BK689" s="68"/>
      <c r="BL689" s="68"/>
      <c r="BM689" s="68"/>
      <c r="BN689" s="68"/>
      <c r="BO689" s="68"/>
      <c r="BP689" s="68"/>
      <c r="BQ689" s="68"/>
      <c r="BR689" s="68"/>
      <c r="BS689" s="68"/>
      <c r="BT689" s="68"/>
      <c r="BU689" s="68"/>
      <c r="BV689" s="68"/>
      <c r="BW689" s="68"/>
      <c r="BX689" s="68"/>
      <c r="BY689" s="68"/>
    </row>
    <row r="690" spans="1:77" x14ac:dyDescent="0.25">
      <c r="A690" s="68"/>
      <c r="B690" s="227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  <c r="AG690" s="68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  <c r="AV690" s="68"/>
      <c r="AW690" s="68"/>
      <c r="AX690" s="68"/>
      <c r="AY690" s="68"/>
      <c r="AZ690" s="68"/>
      <c r="BA690" s="68"/>
      <c r="BB690" s="68"/>
      <c r="BC690" s="68"/>
      <c r="BD690" s="68"/>
      <c r="BE690" s="68"/>
      <c r="BF690" s="68"/>
      <c r="BG690" s="68"/>
      <c r="BH690" s="68"/>
      <c r="BI690" s="68"/>
      <c r="BJ690" s="68"/>
      <c r="BK690" s="68"/>
      <c r="BL690" s="68"/>
      <c r="BM690" s="68"/>
      <c r="BN690" s="68"/>
      <c r="BO690" s="68"/>
      <c r="BP690" s="68"/>
      <c r="BQ690" s="68"/>
      <c r="BR690" s="68"/>
      <c r="BS690" s="68"/>
      <c r="BT690" s="68"/>
      <c r="BU690" s="68"/>
      <c r="BV690" s="68"/>
      <c r="BW690" s="68"/>
      <c r="BX690" s="68"/>
      <c r="BY690" s="68"/>
    </row>
    <row r="691" spans="1:77" x14ac:dyDescent="0.25">
      <c r="A691" s="68"/>
      <c r="B691" s="227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  <c r="AG691" s="68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  <c r="AR691" s="68"/>
      <c r="AS691" s="68"/>
      <c r="AT691" s="68"/>
      <c r="AU691" s="68"/>
      <c r="AV691" s="68"/>
      <c r="AW691" s="68"/>
      <c r="AX691" s="68"/>
      <c r="AY691" s="68"/>
      <c r="AZ691" s="68"/>
      <c r="BA691" s="68"/>
      <c r="BB691" s="68"/>
      <c r="BC691" s="68"/>
      <c r="BD691" s="68"/>
      <c r="BE691" s="68"/>
      <c r="BF691" s="68"/>
      <c r="BG691" s="68"/>
      <c r="BH691" s="68"/>
      <c r="BI691" s="68"/>
      <c r="BJ691" s="68"/>
      <c r="BK691" s="68"/>
      <c r="BL691" s="68"/>
      <c r="BM691" s="68"/>
      <c r="BN691" s="68"/>
      <c r="BO691" s="68"/>
      <c r="BP691" s="68"/>
      <c r="BQ691" s="68"/>
      <c r="BR691" s="68"/>
      <c r="BS691" s="68"/>
      <c r="BT691" s="68"/>
      <c r="BU691" s="68"/>
      <c r="BV691" s="68"/>
      <c r="BW691" s="68"/>
      <c r="BX691" s="68"/>
      <c r="BY691" s="68"/>
    </row>
    <row r="692" spans="1:77" x14ac:dyDescent="0.25">
      <c r="A692" s="68"/>
      <c r="B692" s="227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  <c r="AG692" s="68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  <c r="AV692" s="68"/>
      <c r="AW692" s="68"/>
      <c r="AX692" s="68"/>
      <c r="AY692" s="68"/>
      <c r="AZ692" s="68"/>
      <c r="BA692" s="68"/>
      <c r="BB692" s="68"/>
      <c r="BC692" s="68"/>
      <c r="BD692" s="68"/>
      <c r="BE692" s="68"/>
      <c r="BF692" s="68"/>
      <c r="BG692" s="68"/>
      <c r="BH692" s="68"/>
      <c r="BI692" s="68"/>
      <c r="BJ692" s="68"/>
      <c r="BK692" s="68"/>
      <c r="BL692" s="68"/>
      <c r="BM692" s="68"/>
      <c r="BN692" s="68"/>
      <c r="BO692" s="68"/>
      <c r="BP692" s="68"/>
      <c r="BQ692" s="68"/>
      <c r="BR692" s="68"/>
      <c r="BS692" s="68"/>
      <c r="BT692" s="68"/>
      <c r="BU692" s="68"/>
      <c r="BV692" s="68"/>
      <c r="BW692" s="68"/>
      <c r="BX692" s="68"/>
      <c r="BY692" s="68"/>
    </row>
    <row r="693" spans="1:77" x14ac:dyDescent="0.25">
      <c r="A693" s="68"/>
      <c r="B693" s="227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  <c r="AG693" s="68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  <c r="AR693" s="68"/>
      <c r="AS693" s="68"/>
      <c r="AT693" s="68"/>
      <c r="AU693" s="68"/>
      <c r="AV693" s="68"/>
      <c r="AW693" s="68"/>
      <c r="AX693" s="68"/>
      <c r="AY693" s="68"/>
      <c r="AZ693" s="68"/>
      <c r="BA693" s="68"/>
      <c r="BB693" s="68"/>
      <c r="BC693" s="68"/>
      <c r="BD693" s="68"/>
      <c r="BE693" s="68"/>
      <c r="BF693" s="68"/>
      <c r="BG693" s="68"/>
      <c r="BH693" s="68"/>
      <c r="BI693" s="68"/>
      <c r="BJ693" s="68"/>
      <c r="BK693" s="68"/>
      <c r="BL693" s="68"/>
      <c r="BM693" s="68"/>
      <c r="BN693" s="68"/>
      <c r="BO693" s="68"/>
      <c r="BP693" s="68"/>
      <c r="BQ693" s="68"/>
      <c r="BR693" s="68"/>
      <c r="BS693" s="68"/>
      <c r="BT693" s="68"/>
      <c r="BU693" s="68"/>
      <c r="BV693" s="68"/>
      <c r="BW693" s="68"/>
      <c r="BX693" s="68"/>
      <c r="BY693" s="68"/>
    </row>
    <row r="694" spans="1:77" x14ac:dyDescent="0.25">
      <c r="A694" s="68"/>
      <c r="B694" s="227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  <c r="AG694" s="68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  <c r="AV694" s="68"/>
      <c r="AW694" s="68"/>
      <c r="AX694" s="68"/>
      <c r="AY694" s="68"/>
      <c r="AZ694" s="68"/>
      <c r="BA694" s="68"/>
      <c r="BB694" s="68"/>
      <c r="BC694" s="68"/>
      <c r="BD694" s="68"/>
      <c r="BE694" s="68"/>
      <c r="BF694" s="68"/>
      <c r="BG694" s="68"/>
      <c r="BH694" s="68"/>
      <c r="BI694" s="68"/>
      <c r="BJ694" s="68"/>
      <c r="BK694" s="68"/>
      <c r="BL694" s="68"/>
      <c r="BM694" s="68"/>
      <c r="BN694" s="68"/>
      <c r="BO694" s="68"/>
      <c r="BP694" s="68"/>
      <c r="BQ694" s="68"/>
      <c r="BR694" s="68"/>
      <c r="BS694" s="68"/>
      <c r="BT694" s="68"/>
      <c r="BU694" s="68"/>
      <c r="BV694" s="68"/>
      <c r="BW694" s="68"/>
      <c r="BX694" s="68"/>
      <c r="BY694" s="68"/>
    </row>
    <row r="695" spans="1:77" x14ac:dyDescent="0.25">
      <c r="A695" s="68"/>
      <c r="B695" s="227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  <c r="AG695" s="68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  <c r="AV695" s="68"/>
      <c r="AW695" s="68"/>
      <c r="AX695" s="68"/>
      <c r="AY695" s="68"/>
      <c r="AZ695" s="68"/>
      <c r="BA695" s="68"/>
      <c r="BB695" s="68"/>
      <c r="BC695" s="68"/>
      <c r="BD695" s="68"/>
      <c r="BE695" s="68"/>
      <c r="BF695" s="68"/>
      <c r="BG695" s="68"/>
      <c r="BH695" s="68"/>
      <c r="BI695" s="68"/>
      <c r="BJ695" s="68"/>
      <c r="BK695" s="68"/>
      <c r="BL695" s="68"/>
      <c r="BM695" s="68"/>
      <c r="BN695" s="68"/>
      <c r="BO695" s="68"/>
      <c r="BP695" s="68"/>
      <c r="BQ695" s="68"/>
      <c r="BR695" s="68"/>
      <c r="BS695" s="68"/>
      <c r="BT695" s="68"/>
      <c r="BU695" s="68"/>
      <c r="BV695" s="68"/>
      <c r="BW695" s="68"/>
      <c r="BX695" s="68"/>
      <c r="BY695" s="68"/>
    </row>
    <row r="696" spans="1:77" x14ac:dyDescent="0.25">
      <c r="A696" s="68"/>
      <c r="B696" s="227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  <c r="AG696" s="68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  <c r="AV696" s="68"/>
      <c r="AW696" s="68"/>
      <c r="AX696" s="68"/>
      <c r="AY696" s="68"/>
      <c r="AZ696" s="68"/>
      <c r="BA696" s="68"/>
      <c r="BB696" s="68"/>
      <c r="BC696" s="68"/>
      <c r="BD696" s="68"/>
      <c r="BE696" s="68"/>
      <c r="BF696" s="68"/>
      <c r="BG696" s="68"/>
      <c r="BH696" s="68"/>
      <c r="BI696" s="68"/>
      <c r="BJ696" s="68"/>
      <c r="BK696" s="68"/>
      <c r="BL696" s="68"/>
      <c r="BM696" s="68"/>
      <c r="BN696" s="68"/>
      <c r="BO696" s="68"/>
      <c r="BP696" s="68"/>
      <c r="BQ696" s="68"/>
      <c r="BR696" s="68"/>
      <c r="BS696" s="68"/>
      <c r="BT696" s="68"/>
      <c r="BU696" s="68"/>
      <c r="BV696" s="68"/>
      <c r="BW696" s="68"/>
      <c r="BX696" s="68"/>
      <c r="BY696" s="68"/>
    </row>
    <row r="697" spans="1:77" x14ac:dyDescent="0.25">
      <c r="A697" s="68"/>
      <c r="B697" s="227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  <c r="AG697" s="68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  <c r="AV697" s="68"/>
      <c r="AW697" s="68"/>
      <c r="AX697" s="68"/>
      <c r="AY697" s="68"/>
      <c r="AZ697" s="68"/>
      <c r="BA697" s="68"/>
      <c r="BB697" s="68"/>
      <c r="BC697" s="68"/>
      <c r="BD697" s="68"/>
      <c r="BE697" s="68"/>
      <c r="BF697" s="68"/>
      <c r="BG697" s="68"/>
      <c r="BH697" s="68"/>
      <c r="BI697" s="68"/>
      <c r="BJ697" s="68"/>
      <c r="BK697" s="68"/>
      <c r="BL697" s="68"/>
      <c r="BM697" s="68"/>
      <c r="BN697" s="68"/>
      <c r="BO697" s="68"/>
      <c r="BP697" s="68"/>
      <c r="BQ697" s="68"/>
      <c r="BR697" s="68"/>
      <c r="BS697" s="68"/>
      <c r="BT697" s="68"/>
      <c r="BU697" s="68"/>
      <c r="BV697" s="68"/>
      <c r="BW697" s="68"/>
      <c r="BX697" s="68"/>
      <c r="BY697" s="68"/>
    </row>
    <row r="698" spans="1:77" x14ac:dyDescent="0.25">
      <c r="A698" s="68"/>
      <c r="B698" s="227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  <c r="AG698" s="68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  <c r="AV698" s="68"/>
      <c r="AW698" s="68"/>
      <c r="AX698" s="68"/>
      <c r="AY698" s="68"/>
      <c r="AZ698" s="68"/>
      <c r="BA698" s="68"/>
      <c r="BB698" s="68"/>
      <c r="BC698" s="68"/>
      <c r="BD698" s="68"/>
      <c r="BE698" s="68"/>
      <c r="BF698" s="68"/>
      <c r="BG698" s="68"/>
      <c r="BH698" s="68"/>
      <c r="BI698" s="68"/>
      <c r="BJ698" s="68"/>
      <c r="BK698" s="68"/>
      <c r="BL698" s="68"/>
      <c r="BM698" s="68"/>
      <c r="BN698" s="68"/>
      <c r="BO698" s="68"/>
      <c r="BP698" s="68"/>
      <c r="BQ698" s="68"/>
      <c r="BR698" s="68"/>
      <c r="BS698" s="68"/>
      <c r="BT698" s="68"/>
      <c r="BU698" s="68"/>
      <c r="BV698" s="68"/>
      <c r="BW698" s="68"/>
      <c r="BX698" s="68"/>
      <c r="BY698" s="68"/>
    </row>
    <row r="699" spans="1:77" x14ac:dyDescent="0.25">
      <c r="A699" s="68"/>
      <c r="B699" s="227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  <c r="AG699" s="68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  <c r="AV699" s="68"/>
      <c r="AW699" s="68"/>
      <c r="AX699" s="68"/>
      <c r="AY699" s="68"/>
      <c r="AZ699" s="68"/>
      <c r="BA699" s="68"/>
      <c r="BB699" s="68"/>
      <c r="BC699" s="68"/>
      <c r="BD699" s="68"/>
      <c r="BE699" s="68"/>
      <c r="BF699" s="68"/>
      <c r="BG699" s="68"/>
      <c r="BH699" s="68"/>
      <c r="BI699" s="68"/>
      <c r="BJ699" s="68"/>
      <c r="BK699" s="68"/>
      <c r="BL699" s="68"/>
      <c r="BM699" s="68"/>
      <c r="BN699" s="68"/>
      <c r="BO699" s="68"/>
      <c r="BP699" s="68"/>
      <c r="BQ699" s="68"/>
      <c r="BR699" s="68"/>
      <c r="BS699" s="68"/>
      <c r="BT699" s="68"/>
      <c r="BU699" s="68"/>
      <c r="BV699" s="68"/>
      <c r="BW699" s="68"/>
      <c r="BX699" s="68"/>
      <c r="BY699" s="68"/>
    </row>
    <row r="700" spans="1:77" x14ac:dyDescent="0.25">
      <c r="A700" s="68"/>
      <c r="B700" s="227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  <c r="AG700" s="68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  <c r="AR700" s="68"/>
      <c r="AS700" s="68"/>
      <c r="AT700" s="68"/>
      <c r="AU700" s="68"/>
      <c r="AV700" s="68"/>
      <c r="AW700" s="68"/>
      <c r="AX700" s="68"/>
      <c r="AY700" s="68"/>
      <c r="AZ700" s="68"/>
      <c r="BA700" s="68"/>
      <c r="BB700" s="68"/>
      <c r="BC700" s="68"/>
      <c r="BD700" s="68"/>
      <c r="BE700" s="68"/>
      <c r="BF700" s="68"/>
      <c r="BG700" s="68"/>
      <c r="BH700" s="68"/>
      <c r="BI700" s="68"/>
      <c r="BJ700" s="68"/>
      <c r="BK700" s="68"/>
      <c r="BL700" s="68"/>
      <c r="BM700" s="68"/>
      <c r="BN700" s="68"/>
      <c r="BO700" s="68"/>
      <c r="BP700" s="68"/>
      <c r="BQ700" s="68"/>
      <c r="BR700" s="68"/>
      <c r="BS700" s="68"/>
      <c r="BT700" s="68"/>
      <c r="BU700" s="68"/>
      <c r="BV700" s="68"/>
      <c r="BW700" s="68"/>
      <c r="BX700" s="68"/>
      <c r="BY700" s="68"/>
    </row>
    <row r="701" spans="1:77" x14ac:dyDescent="0.25">
      <c r="A701" s="68"/>
      <c r="B701" s="227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  <c r="AG701" s="68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  <c r="AR701" s="68"/>
      <c r="AS701" s="68"/>
      <c r="AT701" s="68"/>
      <c r="AU701" s="68"/>
      <c r="AV701" s="68"/>
      <c r="AW701" s="68"/>
      <c r="AX701" s="68"/>
      <c r="AY701" s="68"/>
      <c r="AZ701" s="68"/>
      <c r="BA701" s="68"/>
      <c r="BB701" s="68"/>
      <c r="BC701" s="68"/>
      <c r="BD701" s="68"/>
      <c r="BE701" s="68"/>
      <c r="BF701" s="68"/>
      <c r="BG701" s="68"/>
      <c r="BH701" s="68"/>
      <c r="BI701" s="68"/>
      <c r="BJ701" s="68"/>
      <c r="BK701" s="68"/>
      <c r="BL701" s="68"/>
      <c r="BM701" s="68"/>
      <c r="BN701" s="68"/>
      <c r="BO701" s="68"/>
      <c r="BP701" s="68"/>
      <c r="BQ701" s="68"/>
      <c r="BR701" s="68"/>
      <c r="BS701" s="68"/>
      <c r="BT701" s="68"/>
      <c r="BU701" s="68"/>
      <c r="BV701" s="68"/>
      <c r="BW701" s="68"/>
      <c r="BX701" s="68"/>
      <c r="BY701" s="68"/>
    </row>
    <row r="702" spans="1:77" x14ac:dyDescent="0.25">
      <c r="A702" s="68"/>
      <c r="B702" s="227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  <c r="AG702" s="68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  <c r="AR702" s="68"/>
      <c r="AS702" s="68"/>
      <c r="AT702" s="68"/>
      <c r="AU702" s="68"/>
      <c r="AV702" s="68"/>
      <c r="AW702" s="68"/>
      <c r="AX702" s="68"/>
      <c r="AY702" s="68"/>
      <c r="AZ702" s="68"/>
      <c r="BA702" s="68"/>
      <c r="BB702" s="68"/>
      <c r="BC702" s="68"/>
      <c r="BD702" s="68"/>
      <c r="BE702" s="68"/>
      <c r="BF702" s="68"/>
      <c r="BG702" s="68"/>
      <c r="BH702" s="68"/>
      <c r="BI702" s="68"/>
      <c r="BJ702" s="68"/>
      <c r="BK702" s="68"/>
      <c r="BL702" s="68"/>
      <c r="BM702" s="68"/>
      <c r="BN702" s="68"/>
      <c r="BO702" s="68"/>
      <c r="BP702" s="68"/>
      <c r="BQ702" s="68"/>
      <c r="BR702" s="68"/>
      <c r="BS702" s="68"/>
      <c r="BT702" s="68"/>
      <c r="BU702" s="68"/>
      <c r="BV702" s="68"/>
      <c r="BW702" s="68"/>
      <c r="BX702" s="68"/>
      <c r="BY702" s="68"/>
    </row>
    <row r="703" spans="1:77" x14ac:dyDescent="0.25">
      <c r="A703" s="68"/>
      <c r="B703" s="227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  <c r="AG703" s="68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  <c r="AR703" s="68"/>
      <c r="AS703" s="68"/>
      <c r="AT703" s="68"/>
      <c r="AU703" s="68"/>
      <c r="AV703" s="68"/>
      <c r="AW703" s="68"/>
      <c r="AX703" s="68"/>
      <c r="AY703" s="68"/>
      <c r="AZ703" s="68"/>
      <c r="BA703" s="68"/>
      <c r="BB703" s="68"/>
      <c r="BC703" s="68"/>
      <c r="BD703" s="68"/>
      <c r="BE703" s="68"/>
      <c r="BF703" s="68"/>
      <c r="BG703" s="68"/>
      <c r="BH703" s="68"/>
      <c r="BI703" s="68"/>
      <c r="BJ703" s="68"/>
      <c r="BK703" s="68"/>
      <c r="BL703" s="68"/>
      <c r="BM703" s="68"/>
      <c r="BN703" s="68"/>
      <c r="BO703" s="68"/>
      <c r="BP703" s="68"/>
      <c r="BQ703" s="68"/>
      <c r="BR703" s="68"/>
      <c r="BS703" s="68"/>
      <c r="BT703" s="68"/>
      <c r="BU703" s="68"/>
      <c r="BV703" s="68"/>
      <c r="BW703" s="68"/>
      <c r="BX703" s="68"/>
      <c r="BY703" s="68"/>
    </row>
    <row r="704" spans="1:77" x14ac:dyDescent="0.25">
      <c r="A704" s="68"/>
      <c r="B704" s="227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  <c r="AG704" s="68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  <c r="AR704" s="68"/>
      <c r="AS704" s="68"/>
      <c r="AT704" s="68"/>
      <c r="AU704" s="68"/>
      <c r="AV704" s="68"/>
      <c r="AW704" s="68"/>
      <c r="AX704" s="68"/>
      <c r="AY704" s="68"/>
      <c r="AZ704" s="68"/>
      <c r="BA704" s="68"/>
      <c r="BB704" s="68"/>
      <c r="BC704" s="68"/>
      <c r="BD704" s="68"/>
      <c r="BE704" s="68"/>
      <c r="BF704" s="68"/>
      <c r="BG704" s="68"/>
      <c r="BH704" s="68"/>
      <c r="BI704" s="68"/>
      <c r="BJ704" s="68"/>
      <c r="BK704" s="68"/>
      <c r="BL704" s="68"/>
      <c r="BM704" s="68"/>
      <c r="BN704" s="68"/>
      <c r="BO704" s="68"/>
      <c r="BP704" s="68"/>
      <c r="BQ704" s="68"/>
      <c r="BR704" s="68"/>
      <c r="BS704" s="68"/>
      <c r="BT704" s="68"/>
      <c r="BU704" s="68"/>
      <c r="BV704" s="68"/>
      <c r="BW704" s="68"/>
      <c r="BX704" s="68"/>
      <c r="BY704" s="68"/>
    </row>
    <row r="705" spans="1:77" x14ac:dyDescent="0.25">
      <c r="A705" s="68"/>
      <c r="B705" s="227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  <c r="AG705" s="68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  <c r="AV705" s="68"/>
      <c r="AW705" s="68"/>
      <c r="AX705" s="68"/>
      <c r="AY705" s="68"/>
      <c r="AZ705" s="68"/>
      <c r="BA705" s="68"/>
      <c r="BB705" s="68"/>
      <c r="BC705" s="68"/>
      <c r="BD705" s="68"/>
      <c r="BE705" s="68"/>
      <c r="BF705" s="68"/>
      <c r="BG705" s="68"/>
      <c r="BH705" s="68"/>
      <c r="BI705" s="68"/>
      <c r="BJ705" s="68"/>
      <c r="BK705" s="68"/>
      <c r="BL705" s="68"/>
      <c r="BM705" s="68"/>
      <c r="BN705" s="68"/>
      <c r="BO705" s="68"/>
      <c r="BP705" s="68"/>
      <c r="BQ705" s="68"/>
      <c r="BR705" s="68"/>
      <c r="BS705" s="68"/>
      <c r="BT705" s="68"/>
      <c r="BU705" s="68"/>
      <c r="BV705" s="68"/>
      <c r="BW705" s="68"/>
      <c r="BX705" s="68"/>
      <c r="BY705" s="68"/>
    </row>
    <row r="706" spans="1:77" x14ac:dyDescent="0.25">
      <c r="A706" s="68"/>
      <c r="B706" s="227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  <c r="AG706" s="68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  <c r="AV706" s="68"/>
      <c r="AW706" s="68"/>
      <c r="AX706" s="68"/>
      <c r="AY706" s="68"/>
      <c r="AZ706" s="68"/>
      <c r="BA706" s="68"/>
      <c r="BB706" s="68"/>
      <c r="BC706" s="68"/>
      <c r="BD706" s="68"/>
      <c r="BE706" s="68"/>
      <c r="BF706" s="68"/>
      <c r="BG706" s="68"/>
      <c r="BH706" s="68"/>
      <c r="BI706" s="68"/>
      <c r="BJ706" s="68"/>
      <c r="BK706" s="68"/>
      <c r="BL706" s="68"/>
      <c r="BM706" s="68"/>
      <c r="BN706" s="68"/>
      <c r="BO706" s="68"/>
      <c r="BP706" s="68"/>
      <c r="BQ706" s="68"/>
      <c r="BR706" s="68"/>
      <c r="BS706" s="68"/>
      <c r="BT706" s="68"/>
      <c r="BU706" s="68"/>
      <c r="BV706" s="68"/>
      <c r="BW706" s="68"/>
      <c r="BX706" s="68"/>
      <c r="BY706" s="68"/>
    </row>
    <row r="707" spans="1:77" x14ac:dyDescent="0.25">
      <c r="A707" s="68"/>
      <c r="B707" s="227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  <c r="AG707" s="68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  <c r="AV707" s="68"/>
      <c r="AW707" s="68"/>
      <c r="AX707" s="68"/>
      <c r="AY707" s="68"/>
      <c r="AZ707" s="68"/>
      <c r="BA707" s="68"/>
      <c r="BB707" s="68"/>
      <c r="BC707" s="68"/>
      <c r="BD707" s="68"/>
      <c r="BE707" s="68"/>
      <c r="BF707" s="68"/>
      <c r="BG707" s="68"/>
      <c r="BH707" s="68"/>
      <c r="BI707" s="68"/>
      <c r="BJ707" s="68"/>
      <c r="BK707" s="68"/>
      <c r="BL707" s="68"/>
      <c r="BM707" s="68"/>
      <c r="BN707" s="68"/>
      <c r="BO707" s="68"/>
      <c r="BP707" s="68"/>
      <c r="BQ707" s="68"/>
      <c r="BR707" s="68"/>
      <c r="BS707" s="68"/>
      <c r="BT707" s="68"/>
      <c r="BU707" s="68"/>
      <c r="BV707" s="68"/>
      <c r="BW707" s="68"/>
      <c r="BX707" s="68"/>
      <c r="BY707" s="68"/>
    </row>
    <row r="708" spans="1:77" x14ac:dyDescent="0.25">
      <c r="A708" s="68"/>
      <c r="B708" s="227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  <c r="AG708" s="68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  <c r="AV708" s="68"/>
      <c r="AW708" s="68"/>
      <c r="AX708" s="68"/>
      <c r="AY708" s="68"/>
      <c r="AZ708" s="68"/>
      <c r="BA708" s="68"/>
      <c r="BB708" s="68"/>
      <c r="BC708" s="68"/>
      <c r="BD708" s="68"/>
      <c r="BE708" s="68"/>
      <c r="BF708" s="68"/>
      <c r="BG708" s="68"/>
      <c r="BH708" s="68"/>
      <c r="BI708" s="68"/>
      <c r="BJ708" s="68"/>
      <c r="BK708" s="68"/>
      <c r="BL708" s="68"/>
      <c r="BM708" s="68"/>
      <c r="BN708" s="68"/>
      <c r="BO708" s="68"/>
      <c r="BP708" s="68"/>
      <c r="BQ708" s="68"/>
      <c r="BR708" s="68"/>
      <c r="BS708" s="68"/>
      <c r="BT708" s="68"/>
      <c r="BU708" s="68"/>
      <c r="BV708" s="68"/>
      <c r="BW708" s="68"/>
      <c r="BX708" s="68"/>
      <c r="BY708" s="68"/>
    </row>
    <row r="709" spans="1:77" x14ac:dyDescent="0.25">
      <c r="A709" s="68"/>
      <c r="B709" s="227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  <c r="AG709" s="68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  <c r="AV709" s="68"/>
      <c r="AW709" s="68"/>
      <c r="AX709" s="68"/>
      <c r="AY709" s="68"/>
      <c r="AZ709" s="68"/>
      <c r="BA709" s="68"/>
      <c r="BB709" s="68"/>
      <c r="BC709" s="68"/>
      <c r="BD709" s="68"/>
      <c r="BE709" s="68"/>
      <c r="BF709" s="68"/>
      <c r="BG709" s="68"/>
      <c r="BH709" s="68"/>
      <c r="BI709" s="68"/>
      <c r="BJ709" s="68"/>
      <c r="BK709" s="68"/>
      <c r="BL709" s="68"/>
      <c r="BM709" s="68"/>
      <c r="BN709" s="68"/>
      <c r="BO709" s="68"/>
      <c r="BP709" s="68"/>
      <c r="BQ709" s="68"/>
      <c r="BR709" s="68"/>
      <c r="BS709" s="68"/>
      <c r="BT709" s="68"/>
      <c r="BU709" s="68"/>
      <c r="BV709" s="68"/>
      <c r="BW709" s="68"/>
      <c r="BX709" s="68"/>
      <c r="BY709" s="68"/>
    </row>
    <row r="710" spans="1:77" x14ac:dyDescent="0.25">
      <c r="A710" s="68"/>
      <c r="B710" s="227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  <c r="AG710" s="68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  <c r="AV710" s="68"/>
      <c r="AW710" s="68"/>
      <c r="AX710" s="68"/>
      <c r="AY710" s="68"/>
      <c r="AZ710" s="68"/>
      <c r="BA710" s="68"/>
      <c r="BB710" s="68"/>
      <c r="BC710" s="68"/>
      <c r="BD710" s="68"/>
      <c r="BE710" s="68"/>
      <c r="BF710" s="68"/>
      <c r="BG710" s="68"/>
      <c r="BH710" s="68"/>
      <c r="BI710" s="68"/>
      <c r="BJ710" s="68"/>
      <c r="BK710" s="68"/>
      <c r="BL710" s="68"/>
      <c r="BM710" s="68"/>
      <c r="BN710" s="68"/>
      <c r="BO710" s="68"/>
      <c r="BP710" s="68"/>
      <c r="BQ710" s="68"/>
      <c r="BR710" s="68"/>
      <c r="BS710" s="68"/>
      <c r="BT710" s="68"/>
      <c r="BU710" s="68"/>
      <c r="BV710" s="68"/>
      <c r="BW710" s="68"/>
      <c r="BX710" s="68"/>
      <c r="BY710" s="68"/>
    </row>
    <row r="711" spans="1:77" x14ac:dyDescent="0.25">
      <c r="A711" s="68"/>
      <c r="B711" s="227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  <c r="AG711" s="68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  <c r="AV711" s="68"/>
      <c r="AW711" s="68"/>
      <c r="AX711" s="68"/>
      <c r="AY711" s="68"/>
      <c r="AZ711" s="68"/>
      <c r="BA711" s="68"/>
      <c r="BB711" s="68"/>
      <c r="BC711" s="68"/>
      <c r="BD711" s="68"/>
      <c r="BE711" s="68"/>
      <c r="BF711" s="68"/>
      <c r="BG711" s="68"/>
      <c r="BH711" s="68"/>
      <c r="BI711" s="68"/>
      <c r="BJ711" s="68"/>
      <c r="BK711" s="68"/>
      <c r="BL711" s="68"/>
      <c r="BM711" s="68"/>
      <c r="BN711" s="68"/>
      <c r="BO711" s="68"/>
      <c r="BP711" s="68"/>
      <c r="BQ711" s="68"/>
      <c r="BR711" s="68"/>
      <c r="BS711" s="68"/>
      <c r="BT711" s="68"/>
      <c r="BU711" s="68"/>
      <c r="BV711" s="68"/>
      <c r="BW711" s="68"/>
      <c r="BX711" s="68"/>
      <c r="BY711" s="68"/>
    </row>
    <row r="712" spans="1:77" x14ac:dyDescent="0.25">
      <c r="A712" s="68"/>
      <c r="B712" s="227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  <c r="AG712" s="68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  <c r="AV712" s="68"/>
      <c r="AW712" s="68"/>
      <c r="AX712" s="68"/>
      <c r="AY712" s="68"/>
      <c r="AZ712" s="68"/>
      <c r="BA712" s="68"/>
      <c r="BB712" s="68"/>
      <c r="BC712" s="68"/>
      <c r="BD712" s="68"/>
      <c r="BE712" s="68"/>
      <c r="BF712" s="68"/>
      <c r="BG712" s="68"/>
      <c r="BH712" s="68"/>
      <c r="BI712" s="68"/>
      <c r="BJ712" s="68"/>
      <c r="BK712" s="68"/>
      <c r="BL712" s="68"/>
      <c r="BM712" s="68"/>
      <c r="BN712" s="68"/>
      <c r="BO712" s="68"/>
      <c r="BP712" s="68"/>
      <c r="BQ712" s="68"/>
      <c r="BR712" s="68"/>
      <c r="BS712" s="68"/>
      <c r="BT712" s="68"/>
      <c r="BU712" s="68"/>
      <c r="BV712" s="68"/>
      <c r="BW712" s="68"/>
      <c r="BX712" s="68"/>
      <c r="BY712" s="68"/>
    </row>
    <row r="713" spans="1:77" x14ac:dyDescent="0.25">
      <c r="A713" s="68"/>
      <c r="B713" s="227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  <c r="AG713" s="68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  <c r="AV713" s="68"/>
      <c r="AW713" s="68"/>
      <c r="AX713" s="68"/>
      <c r="AY713" s="68"/>
      <c r="AZ713" s="68"/>
      <c r="BA713" s="68"/>
      <c r="BB713" s="68"/>
      <c r="BC713" s="68"/>
      <c r="BD713" s="68"/>
      <c r="BE713" s="68"/>
      <c r="BF713" s="68"/>
      <c r="BG713" s="68"/>
      <c r="BH713" s="68"/>
      <c r="BI713" s="68"/>
      <c r="BJ713" s="68"/>
      <c r="BK713" s="68"/>
      <c r="BL713" s="68"/>
      <c r="BM713" s="68"/>
      <c r="BN713" s="68"/>
      <c r="BO713" s="68"/>
      <c r="BP713" s="68"/>
      <c r="BQ713" s="68"/>
      <c r="BR713" s="68"/>
      <c r="BS713" s="68"/>
      <c r="BT713" s="68"/>
      <c r="BU713" s="68"/>
      <c r="BV713" s="68"/>
      <c r="BW713" s="68"/>
      <c r="BX713" s="68"/>
      <c r="BY713" s="68"/>
    </row>
    <row r="714" spans="1:77" x14ac:dyDescent="0.25">
      <c r="A714" s="68"/>
      <c r="B714" s="227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  <c r="AG714" s="68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  <c r="AV714" s="68"/>
      <c r="AW714" s="68"/>
      <c r="AX714" s="68"/>
      <c r="AY714" s="68"/>
      <c r="AZ714" s="68"/>
      <c r="BA714" s="68"/>
      <c r="BB714" s="68"/>
      <c r="BC714" s="68"/>
      <c r="BD714" s="68"/>
      <c r="BE714" s="68"/>
      <c r="BF714" s="68"/>
      <c r="BG714" s="68"/>
      <c r="BH714" s="68"/>
      <c r="BI714" s="68"/>
      <c r="BJ714" s="68"/>
      <c r="BK714" s="68"/>
      <c r="BL714" s="68"/>
      <c r="BM714" s="68"/>
      <c r="BN714" s="68"/>
      <c r="BO714" s="68"/>
      <c r="BP714" s="68"/>
      <c r="BQ714" s="68"/>
      <c r="BR714" s="68"/>
      <c r="BS714" s="68"/>
      <c r="BT714" s="68"/>
      <c r="BU714" s="68"/>
      <c r="BV714" s="68"/>
      <c r="BW714" s="68"/>
      <c r="BX714" s="68"/>
      <c r="BY714" s="68"/>
    </row>
    <row r="715" spans="1:77" x14ac:dyDescent="0.25">
      <c r="A715" s="68"/>
      <c r="B715" s="227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  <c r="AG715" s="68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  <c r="AV715" s="68"/>
      <c r="AW715" s="68"/>
      <c r="AX715" s="68"/>
      <c r="AY715" s="68"/>
      <c r="AZ715" s="68"/>
      <c r="BA715" s="68"/>
      <c r="BB715" s="68"/>
      <c r="BC715" s="68"/>
      <c r="BD715" s="68"/>
      <c r="BE715" s="68"/>
      <c r="BF715" s="68"/>
      <c r="BG715" s="68"/>
      <c r="BH715" s="68"/>
      <c r="BI715" s="68"/>
      <c r="BJ715" s="68"/>
      <c r="BK715" s="68"/>
      <c r="BL715" s="68"/>
      <c r="BM715" s="68"/>
      <c r="BN715" s="68"/>
      <c r="BO715" s="68"/>
      <c r="BP715" s="68"/>
      <c r="BQ715" s="68"/>
      <c r="BR715" s="68"/>
      <c r="BS715" s="68"/>
      <c r="BT715" s="68"/>
      <c r="BU715" s="68"/>
      <c r="BV715" s="68"/>
      <c r="BW715" s="68"/>
      <c r="BX715" s="68"/>
      <c r="BY715" s="68"/>
    </row>
    <row r="716" spans="1:77" x14ac:dyDescent="0.25">
      <c r="A716" s="68"/>
      <c r="B716" s="227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  <c r="AG716" s="68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  <c r="AV716" s="68"/>
      <c r="AW716" s="68"/>
      <c r="AX716" s="68"/>
      <c r="AY716" s="68"/>
      <c r="AZ716" s="68"/>
      <c r="BA716" s="68"/>
      <c r="BB716" s="68"/>
      <c r="BC716" s="68"/>
      <c r="BD716" s="68"/>
      <c r="BE716" s="68"/>
      <c r="BF716" s="68"/>
      <c r="BG716" s="68"/>
      <c r="BH716" s="68"/>
      <c r="BI716" s="68"/>
      <c r="BJ716" s="68"/>
      <c r="BK716" s="68"/>
      <c r="BL716" s="68"/>
      <c r="BM716" s="68"/>
      <c r="BN716" s="68"/>
      <c r="BO716" s="68"/>
      <c r="BP716" s="68"/>
      <c r="BQ716" s="68"/>
      <c r="BR716" s="68"/>
      <c r="BS716" s="68"/>
      <c r="BT716" s="68"/>
      <c r="BU716" s="68"/>
      <c r="BV716" s="68"/>
      <c r="BW716" s="68"/>
      <c r="BX716" s="68"/>
      <c r="BY716" s="68"/>
    </row>
    <row r="717" spans="1:77" x14ac:dyDescent="0.25">
      <c r="A717" s="68"/>
      <c r="B717" s="227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  <c r="AG717" s="68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  <c r="AV717" s="68"/>
      <c r="AW717" s="68"/>
      <c r="AX717" s="68"/>
      <c r="AY717" s="68"/>
      <c r="AZ717" s="68"/>
      <c r="BA717" s="68"/>
      <c r="BB717" s="68"/>
      <c r="BC717" s="68"/>
      <c r="BD717" s="68"/>
      <c r="BE717" s="68"/>
      <c r="BF717" s="68"/>
      <c r="BG717" s="68"/>
      <c r="BH717" s="68"/>
      <c r="BI717" s="68"/>
      <c r="BJ717" s="68"/>
      <c r="BK717" s="68"/>
      <c r="BL717" s="68"/>
      <c r="BM717" s="68"/>
      <c r="BN717" s="68"/>
      <c r="BO717" s="68"/>
      <c r="BP717" s="68"/>
      <c r="BQ717" s="68"/>
      <c r="BR717" s="68"/>
      <c r="BS717" s="68"/>
      <c r="BT717" s="68"/>
      <c r="BU717" s="68"/>
      <c r="BV717" s="68"/>
      <c r="BW717" s="68"/>
      <c r="BX717" s="68"/>
      <c r="BY717" s="68"/>
    </row>
    <row r="718" spans="1:77" x14ac:dyDescent="0.25">
      <c r="A718" s="68"/>
      <c r="B718" s="227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  <c r="AR718" s="68"/>
      <c r="AS718" s="68"/>
      <c r="AT718" s="68"/>
      <c r="AU718" s="68"/>
      <c r="AV718" s="68"/>
      <c r="AW718" s="68"/>
      <c r="AX718" s="68"/>
      <c r="AY718" s="68"/>
      <c r="AZ718" s="68"/>
      <c r="BA718" s="68"/>
      <c r="BB718" s="68"/>
      <c r="BC718" s="68"/>
      <c r="BD718" s="68"/>
      <c r="BE718" s="68"/>
      <c r="BF718" s="68"/>
      <c r="BG718" s="68"/>
      <c r="BH718" s="68"/>
      <c r="BI718" s="68"/>
      <c r="BJ718" s="68"/>
      <c r="BK718" s="68"/>
      <c r="BL718" s="68"/>
      <c r="BM718" s="68"/>
      <c r="BN718" s="68"/>
      <c r="BO718" s="68"/>
      <c r="BP718" s="68"/>
      <c r="BQ718" s="68"/>
      <c r="BR718" s="68"/>
      <c r="BS718" s="68"/>
      <c r="BT718" s="68"/>
      <c r="BU718" s="68"/>
      <c r="BV718" s="68"/>
      <c r="BW718" s="68"/>
      <c r="BX718" s="68"/>
      <c r="BY718" s="68"/>
    </row>
    <row r="719" spans="1:77" x14ac:dyDescent="0.25">
      <c r="A719" s="68"/>
      <c r="B719" s="227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  <c r="AG719" s="68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  <c r="AR719" s="68"/>
      <c r="AS719" s="68"/>
      <c r="AT719" s="68"/>
      <c r="AU719" s="68"/>
      <c r="AV719" s="68"/>
      <c r="AW719" s="68"/>
      <c r="AX719" s="68"/>
      <c r="AY719" s="68"/>
      <c r="AZ719" s="68"/>
      <c r="BA719" s="68"/>
      <c r="BB719" s="68"/>
      <c r="BC719" s="68"/>
      <c r="BD719" s="68"/>
      <c r="BE719" s="68"/>
      <c r="BF719" s="68"/>
      <c r="BG719" s="68"/>
      <c r="BH719" s="68"/>
      <c r="BI719" s="68"/>
      <c r="BJ719" s="68"/>
      <c r="BK719" s="68"/>
      <c r="BL719" s="68"/>
      <c r="BM719" s="68"/>
      <c r="BN719" s="68"/>
      <c r="BO719" s="68"/>
      <c r="BP719" s="68"/>
      <c r="BQ719" s="68"/>
      <c r="BR719" s="68"/>
      <c r="BS719" s="68"/>
      <c r="BT719" s="68"/>
      <c r="BU719" s="68"/>
      <c r="BV719" s="68"/>
      <c r="BW719" s="68"/>
      <c r="BX719" s="68"/>
      <c r="BY719" s="68"/>
    </row>
    <row r="720" spans="1:77" x14ac:dyDescent="0.25">
      <c r="A720" s="68"/>
      <c r="B720" s="227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  <c r="AG720" s="68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  <c r="AR720" s="68"/>
      <c r="AS720" s="68"/>
      <c r="AT720" s="68"/>
      <c r="AU720" s="68"/>
      <c r="AV720" s="68"/>
      <c r="AW720" s="68"/>
      <c r="AX720" s="68"/>
      <c r="AY720" s="68"/>
      <c r="AZ720" s="68"/>
      <c r="BA720" s="68"/>
      <c r="BB720" s="68"/>
      <c r="BC720" s="68"/>
      <c r="BD720" s="68"/>
      <c r="BE720" s="68"/>
      <c r="BF720" s="68"/>
      <c r="BG720" s="68"/>
      <c r="BH720" s="68"/>
      <c r="BI720" s="68"/>
      <c r="BJ720" s="68"/>
      <c r="BK720" s="68"/>
      <c r="BL720" s="68"/>
      <c r="BM720" s="68"/>
      <c r="BN720" s="68"/>
      <c r="BO720" s="68"/>
      <c r="BP720" s="68"/>
      <c r="BQ720" s="68"/>
      <c r="BR720" s="68"/>
      <c r="BS720" s="68"/>
      <c r="BT720" s="68"/>
      <c r="BU720" s="68"/>
      <c r="BV720" s="68"/>
      <c r="BW720" s="68"/>
      <c r="BX720" s="68"/>
      <c r="BY720" s="68"/>
    </row>
    <row r="721" spans="1:77" x14ac:dyDescent="0.25">
      <c r="A721" s="68"/>
      <c r="B721" s="227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  <c r="AG721" s="68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  <c r="AR721" s="68"/>
      <c r="AS721" s="68"/>
      <c r="AT721" s="68"/>
      <c r="AU721" s="68"/>
      <c r="AV721" s="68"/>
      <c r="AW721" s="68"/>
      <c r="AX721" s="68"/>
      <c r="AY721" s="68"/>
      <c r="AZ721" s="68"/>
      <c r="BA721" s="68"/>
      <c r="BB721" s="68"/>
      <c r="BC721" s="68"/>
      <c r="BD721" s="68"/>
      <c r="BE721" s="68"/>
      <c r="BF721" s="68"/>
      <c r="BG721" s="68"/>
      <c r="BH721" s="68"/>
      <c r="BI721" s="68"/>
      <c r="BJ721" s="68"/>
      <c r="BK721" s="68"/>
      <c r="BL721" s="68"/>
      <c r="BM721" s="68"/>
      <c r="BN721" s="68"/>
      <c r="BO721" s="68"/>
      <c r="BP721" s="68"/>
      <c r="BQ721" s="68"/>
      <c r="BR721" s="68"/>
      <c r="BS721" s="68"/>
      <c r="BT721" s="68"/>
      <c r="BU721" s="68"/>
      <c r="BV721" s="68"/>
      <c r="BW721" s="68"/>
      <c r="BX721" s="68"/>
      <c r="BY721" s="68"/>
    </row>
    <row r="722" spans="1:77" x14ac:dyDescent="0.25">
      <c r="A722" s="68"/>
      <c r="B722" s="227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  <c r="AG722" s="68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  <c r="AR722" s="68"/>
      <c r="AS722" s="68"/>
      <c r="AT722" s="68"/>
      <c r="AU722" s="68"/>
      <c r="AV722" s="68"/>
      <c r="AW722" s="68"/>
      <c r="AX722" s="68"/>
      <c r="AY722" s="68"/>
      <c r="AZ722" s="68"/>
      <c r="BA722" s="68"/>
      <c r="BB722" s="68"/>
      <c r="BC722" s="68"/>
      <c r="BD722" s="68"/>
      <c r="BE722" s="68"/>
      <c r="BF722" s="68"/>
      <c r="BG722" s="68"/>
      <c r="BH722" s="68"/>
      <c r="BI722" s="68"/>
      <c r="BJ722" s="68"/>
      <c r="BK722" s="68"/>
      <c r="BL722" s="68"/>
      <c r="BM722" s="68"/>
      <c r="BN722" s="68"/>
      <c r="BO722" s="68"/>
      <c r="BP722" s="68"/>
      <c r="BQ722" s="68"/>
      <c r="BR722" s="68"/>
      <c r="BS722" s="68"/>
      <c r="BT722" s="68"/>
      <c r="BU722" s="68"/>
      <c r="BV722" s="68"/>
      <c r="BW722" s="68"/>
      <c r="BX722" s="68"/>
      <c r="BY722" s="68"/>
    </row>
    <row r="723" spans="1:77" x14ac:dyDescent="0.25">
      <c r="A723" s="68"/>
      <c r="B723" s="227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68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/>
      <c r="AV723" s="68"/>
      <c r="AW723" s="68"/>
      <c r="AX723" s="68"/>
      <c r="AY723" s="68"/>
      <c r="AZ723" s="68"/>
      <c r="BA723" s="68"/>
      <c r="BB723" s="68"/>
      <c r="BC723" s="68"/>
      <c r="BD723" s="68"/>
      <c r="BE723" s="68"/>
      <c r="BF723" s="68"/>
      <c r="BG723" s="68"/>
      <c r="BH723" s="68"/>
      <c r="BI723" s="68"/>
      <c r="BJ723" s="68"/>
      <c r="BK723" s="68"/>
      <c r="BL723" s="68"/>
      <c r="BM723" s="68"/>
      <c r="BN723" s="68"/>
      <c r="BO723" s="68"/>
      <c r="BP723" s="68"/>
      <c r="BQ723" s="68"/>
      <c r="BR723" s="68"/>
      <c r="BS723" s="68"/>
      <c r="BT723" s="68"/>
      <c r="BU723" s="68"/>
      <c r="BV723" s="68"/>
      <c r="BW723" s="68"/>
      <c r="BX723" s="68"/>
      <c r="BY723" s="68"/>
    </row>
    <row r="724" spans="1:77" x14ac:dyDescent="0.25">
      <c r="A724" s="68"/>
      <c r="B724" s="227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  <c r="AG724" s="68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  <c r="AV724" s="68"/>
      <c r="AW724" s="68"/>
      <c r="AX724" s="68"/>
      <c r="AY724" s="68"/>
      <c r="AZ724" s="68"/>
      <c r="BA724" s="68"/>
      <c r="BB724" s="68"/>
      <c r="BC724" s="68"/>
      <c r="BD724" s="68"/>
      <c r="BE724" s="68"/>
      <c r="BF724" s="68"/>
      <c r="BG724" s="68"/>
      <c r="BH724" s="68"/>
      <c r="BI724" s="68"/>
      <c r="BJ724" s="68"/>
      <c r="BK724" s="68"/>
      <c r="BL724" s="68"/>
      <c r="BM724" s="68"/>
      <c r="BN724" s="68"/>
      <c r="BO724" s="68"/>
      <c r="BP724" s="68"/>
      <c r="BQ724" s="68"/>
      <c r="BR724" s="68"/>
      <c r="BS724" s="68"/>
      <c r="BT724" s="68"/>
      <c r="BU724" s="68"/>
      <c r="BV724" s="68"/>
      <c r="BW724" s="68"/>
      <c r="BX724" s="68"/>
      <c r="BY724" s="68"/>
    </row>
    <row r="725" spans="1:77" x14ac:dyDescent="0.25">
      <c r="A725" s="68"/>
      <c r="B725" s="227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  <c r="AG725" s="68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  <c r="AV725" s="68"/>
      <c r="AW725" s="68"/>
      <c r="AX725" s="68"/>
      <c r="AY725" s="68"/>
      <c r="AZ725" s="68"/>
      <c r="BA725" s="68"/>
      <c r="BB725" s="68"/>
      <c r="BC725" s="68"/>
      <c r="BD725" s="68"/>
      <c r="BE725" s="68"/>
      <c r="BF725" s="68"/>
      <c r="BG725" s="68"/>
      <c r="BH725" s="68"/>
      <c r="BI725" s="68"/>
      <c r="BJ725" s="68"/>
      <c r="BK725" s="68"/>
      <c r="BL725" s="68"/>
      <c r="BM725" s="68"/>
      <c r="BN725" s="68"/>
      <c r="BO725" s="68"/>
      <c r="BP725" s="68"/>
      <c r="BQ725" s="68"/>
      <c r="BR725" s="68"/>
      <c r="BS725" s="68"/>
      <c r="BT725" s="68"/>
      <c r="BU725" s="68"/>
      <c r="BV725" s="68"/>
      <c r="BW725" s="68"/>
      <c r="BX725" s="68"/>
      <c r="BY725" s="68"/>
    </row>
    <row r="726" spans="1:77" x14ac:dyDescent="0.25">
      <c r="A726" s="68"/>
      <c r="B726" s="227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  <c r="AG726" s="68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  <c r="AV726" s="68"/>
      <c r="AW726" s="68"/>
      <c r="AX726" s="68"/>
      <c r="AY726" s="68"/>
      <c r="AZ726" s="68"/>
      <c r="BA726" s="68"/>
      <c r="BB726" s="68"/>
      <c r="BC726" s="68"/>
      <c r="BD726" s="68"/>
      <c r="BE726" s="68"/>
      <c r="BF726" s="68"/>
      <c r="BG726" s="68"/>
      <c r="BH726" s="68"/>
      <c r="BI726" s="68"/>
      <c r="BJ726" s="68"/>
      <c r="BK726" s="68"/>
      <c r="BL726" s="68"/>
      <c r="BM726" s="68"/>
      <c r="BN726" s="68"/>
      <c r="BO726" s="68"/>
      <c r="BP726" s="68"/>
      <c r="BQ726" s="68"/>
      <c r="BR726" s="68"/>
      <c r="BS726" s="68"/>
      <c r="BT726" s="68"/>
      <c r="BU726" s="68"/>
      <c r="BV726" s="68"/>
      <c r="BW726" s="68"/>
      <c r="BX726" s="68"/>
      <c r="BY726" s="68"/>
    </row>
    <row r="727" spans="1:77" x14ac:dyDescent="0.25">
      <c r="A727" s="68"/>
      <c r="B727" s="227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  <c r="AG727" s="68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  <c r="AV727" s="68"/>
      <c r="AW727" s="68"/>
      <c r="AX727" s="68"/>
      <c r="AY727" s="68"/>
      <c r="AZ727" s="68"/>
      <c r="BA727" s="68"/>
      <c r="BB727" s="68"/>
      <c r="BC727" s="68"/>
      <c r="BD727" s="68"/>
      <c r="BE727" s="68"/>
      <c r="BF727" s="68"/>
      <c r="BG727" s="68"/>
      <c r="BH727" s="68"/>
      <c r="BI727" s="68"/>
      <c r="BJ727" s="68"/>
      <c r="BK727" s="68"/>
      <c r="BL727" s="68"/>
      <c r="BM727" s="68"/>
      <c r="BN727" s="68"/>
      <c r="BO727" s="68"/>
      <c r="BP727" s="68"/>
      <c r="BQ727" s="68"/>
      <c r="BR727" s="68"/>
      <c r="BS727" s="68"/>
      <c r="BT727" s="68"/>
      <c r="BU727" s="68"/>
      <c r="BV727" s="68"/>
      <c r="BW727" s="68"/>
      <c r="BX727" s="68"/>
      <c r="BY727" s="68"/>
    </row>
    <row r="728" spans="1:77" x14ac:dyDescent="0.25">
      <c r="A728" s="68"/>
      <c r="B728" s="227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  <c r="AG728" s="68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  <c r="AV728" s="68"/>
      <c r="AW728" s="68"/>
      <c r="AX728" s="68"/>
      <c r="AY728" s="68"/>
      <c r="AZ728" s="68"/>
      <c r="BA728" s="68"/>
      <c r="BB728" s="68"/>
      <c r="BC728" s="68"/>
      <c r="BD728" s="68"/>
      <c r="BE728" s="68"/>
      <c r="BF728" s="68"/>
      <c r="BG728" s="68"/>
      <c r="BH728" s="68"/>
      <c r="BI728" s="68"/>
      <c r="BJ728" s="68"/>
      <c r="BK728" s="68"/>
      <c r="BL728" s="68"/>
      <c r="BM728" s="68"/>
      <c r="BN728" s="68"/>
      <c r="BO728" s="68"/>
      <c r="BP728" s="68"/>
      <c r="BQ728" s="68"/>
      <c r="BR728" s="68"/>
      <c r="BS728" s="68"/>
      <c r="BT728" s="68"/>
      <c r="BU728" s="68"/>
      <c r="BV728" s="68"/>
      <c r="BW728" s="68"/>
      <c r="BX728" s="68"/>
      <c r="BY728" s="68"/>
    </row>
    <row r="729" spans="1:77" x14ac:dyDescent="0.25">
      <c r="A729" s="68"/>
      <c r="B729" s="227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  <c r="AG729" s="68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  <c r="AV729" s="68"/>
      <c r="AW729" s="68"/>
      <c r="AX729" s="68"/>
      <c r="AY729" s="68"/>
      <c r="AZ729" s="68"/>
      <c r="BA729" s="68"/>
      <c r="BB729" s="68"/>
      <c r="BC729" s="68"/>
      <c r="BD729" s="68"/>
      <c r="BE729" s="68"/>
      <c r="BF729" s="68"/>
      <c r="BG729" s="68"/>
      <c r="BH729" s="68"/>
      <c r="BI729" s="68"/>
      <c r="BJ729" s="68"/>
      <c r="BK729" s="68"/>
      <c r="BL729" s="68"/>
      <c r="BM729" s="68"/>
      <c r="BN729" s="68"/>
      <c r="BO729" s="68"/>
      <c r="BP729" s="68"/>
      <c r="BQ729" s="68"/>
      <c r="BR729" s="68"/>
      <c r="BS729" s="68"/>
      <c r="BT729" s="68"/>
      <c r="BU729" s="68"/>
      <c r="BV729" s="68"/>
      <c r="BW729" s="68"/>
      <c r="BX729" s="68"/>
      <c r="BY729" s="68"/>
    </row>
    <row r="730" spans="1:77" x14ac:dyDescent="0.25">
      <c r="A730" s="68"/>
      <c r="B730" s="227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  <c r="AG730" s="68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  <c r="AV730" s="68"/>
      <c r="AW730" s="68"/>
      <c r="AX730" s="68"/>
      <c r="AY730" s="68"/>
      <c r="AZ730" s="68"/>
      <c r="BA730" s="68"/>
      <c r="BB730" s="68"/>
      <c r="BC730" s="68"/>
      <c r="BD730" s="68"/>
      <c r="BE730" s="68"/>
      <c r="BF730" s="68"/>
      <c r="BG730" s="68"/>
      <c r="BH730" s="68"/>
      <c r="BI730" s="68"/>
      <c r="BJ730" s="68"/>
      <c r="BK730" s="68"/>
      <c r="BL730" s="68"/>
      <c r="BM730" s="68"/>
      <c r="BN730" s="68"/>
      <c r="BO730" s="68"/>
      <c r="BP730" s="68"/>
      <c r="BQ730" s="68"/>
      <c r="BR730" s="68"/>
      <c r="BS730" s="68"/>
      <c r="BT730" s="68"/>
      <c r="BU730" s="68"/>
      <c r="BV730" s="68"/>
      <c r="BW730" s="68"/>
      <c r="BX730" s="68"/>
      <c r="BY730" s="68"/>
    </row>
    <row r="731" spans="1:77" x14ac:dyDescent="0.25">
      <c r="A731" s="68"/>
      <c r="B731" s="227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  <c r="AG731" s="68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  <c r="AV731" s="68"/>
      <c r="AW731" s="68"/>
      <c r="AX731" s="68"/>
      <c r="AY731" s="68"/>
      <c r="AZ731" s="68"/>
      <c r="BA731" s="68"/>
      <c r="BB731" s="68"/>
      <c r="BC731" s="68"/>
      <c r="BD731" s="68"/>
      <c r="BE731" s="68"/>
      <c r="BF731" s="68"/>
      <c r="BG731" s="68"/>
      <c r="BH731" s="68"/>
      <c r="BI731" s="68"/>
      <c r="BJ731" s="68"/>
      <c r="BK731" s="68"/>
      <c r="BL731" s="68"/>
      <c r="BM731" s="68"/>
      <c r="BN731" s="68"/>
      <c r="BO731" s="68"/>
      <c r="BP731" s="68"/>
      <c r="BQ731" s="68"/>
      <c r="BR731" s="68"/>
      <c r="BS731" s="68"/>
      <c r="BT731" s="68"/>
      <c r="BU731" s="68"/>
      <c r="BV731" s="68"/>
      <c r="BW731" s="68"/>
      <c r="BX731" s="68"/>
      <c r="BY731" s="68"/>
    </row>
    <row r="732" spans="1:77" x14ac:dyDescent="0.25">
      <c r="A732" s="68"/>
      <c r="B732" s="227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  <c r="AG732" s="68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  <c r="AR732" s="68"/>
      <c r="AS732" s="68"/>
      <c r="AT732" s="68"/>
      <c r="AU732" s="68"/>
      <c r="AV732" s="68"/>
      <c r="AW732" s="68"/>
      <c r="AX732" s="68"/>
      <c r="AY732" s="68"/>
      <c r="AZ732" s="68"/>
      <c r="BA732" s="68"/>
      <c r="BB732" s="68"/>
      <c r="BC732" s="68"/>
      <c r="BD732" s="68"/>
      <c r="BE732" s="68"/>
      <c r="BF732" s="68"/>
      <c r="BG732" s="68"/>
      <c r="BH732" s="68"/>
      <c r="BI732" s="68"/>
      <c r="BJ732" s="68"/>
      <c r="BK732" s="68"/>
      <c r="BL732" s="68"/>
      <c r="BM732" s="68"/>
      <c r="BN732" s="68"/>
      <c r="BO732" s="68"/>
      <c r="BP732" s="68"/>
      <c r="BQ732" s="68"/>
      <c r="BR732" s="68"/>
      <c r="BS732" s="68"/>
      <c r="BT732" s="68"/>
      <c r="BU732" s="68"/>
      <c r="BV732" s="68"/>
      <c r="BW732" s="68"/>
      <c r="BX732" s="68"/>
      <c r="BY732" s="68"/>
    </row>
    <row r="733" spans="1:77" x14ac:dyDescent="0.25">
      <c r="A733" s="68"/>
      <c r="B733" s="227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  <c r="AG733" s="68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  <c r="AR733" s="68"/>
      <c r="AS733" s="68"/>
      <c r="AT733" s="68"/>
      <c r="AU733" s="68"/>
      <c r="AV733" s="68"/>
      <c r="AW733" s="68"/>
      <c r="AX733" s="68"/>
      <c r="AY733" s="68"/>
      <c r="AZ733" s="68"/>
      <c r="BA733" s="68"/>
      <c r="BB733" s="68"/>
      <c r="BC733" s="68"/>
      <c r="BD733" s="68"/>
      <c r="BE733" s="68"/>
      <c r="BF733" s="68"/>
      <c r="BG733" s="68"/>
      <c r="BH733" s="68"/>
      <c r="BI733" s="68"/>
      <c r="BJ733" s="68"/>
      <c r="BK733" s="68"/>
      <c r="BL733" s="68"/>
      <c r="BM733" s="68"/>
      <c r="BN733" s="68"/>
      <c r="BO733" s="68"/>
      <c r="BP733" s="68"/>
      <c r="BQ733" s="68"/>
      <c r="BR733" s="68"/>
      <c r="BS733" s="68"/>
      <c r="BT733" s="68"/>
      <c r="BU733" s="68"/>
      <c r="BV733" s="68"/>
      <c r="BW733" s="68"/>
      <c r="BX733" s="68"/>
      <c r="BY733" s="68"/>
    </row>
    <row r="734" spans="1:77" x14ac:dyDescent="0.25">
      <c r="A734" s="68"/>
      <c r="B734" s="227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  <c r="AG734" s="68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  <c r="AR734" s="68"/>
      <c r="AS734" s="68"/>
      <c r="AT734" s="68"/>
      <c r="AU734" s="68"/>
      <c r="AV734" s="68"/>
      <c r="AW734" s="68"/>
      <c r="AX734" s="68"/>
      <c r="AY734" s="68"/>
      <c r="AZ734" s="68"/>
      <c r="BA734" s="68"/>
      <c r="BB734" s="68"/>
      <c r="BC734" s="68"/>
      <c r="BD734" s="68"/>
      <c r="BE734" s="68"/>
      <c r="BF734" s="68"/>
      <c r="BG734" s="68"/>
      <c r="BH734" s="68"/>
      <c r="BI734" s="68"/>
      <c r="BJ734" s="68"/>
      <c r="BK734" s="68"/>
      <c r="BL734" s="68"/>
      <c r="BM734" s="68"/>
      <c r="BN734" s="68"/>
      <c r="BO734" s="68"/>
      <c r="BP734" s="68"/>
      <c r="BQ734" s="68"/>
      <c r="BR734" s="68"/>
      <c r="BS734" s="68"/>
      <c r="BT734" s="68"/>
      <c r="BU734" s="68"/>
      <c r="BV734" s="68"/>
      <c r="BW734" s="68"/>
      <c r="BX734" s="68"/>
      <c r="BY734" s="68"/>
    </row>
    <row r="735" spans="1:77" x14ac:dyDescent="0.25">
      <c r="A735" s="68"/>
      <c r="B735" s="227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  <c r="AG735" s="68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  <c r="AR735" s="68"/>
      <c r="AS735" s="68"/>
      <c r="AT735" s="68"/>
      <c r="AU735" s="68"/>
      <c r="AV735" s="68"/>
      <c r="AW735" s="68"/>
      <c r="AX735" s="68"/>
      <c r="AY735" s="68"/>
      <c r="AZ735" s="68"/>
      <c r="BA735" s="68"/>
      <c r="BB735" s="68"/>
      <c r="BC735" s="68"/>
      <c r="BD735" s="68"/>
      <c r="BE735" s="68"/>
      <c r="BF735" s="68"/>
      <c r="BG735" s="68"/>
      <c r="BH735" s="68"/>
      <c r="BI735" s="68"/>
      <c r="BJ735" s="68"/>
      <c r="BK735" s="68"/>
      <c r="BL735" s="68"/>
      <c r="BM735" s="68"/>
      <c r="BN735" s="68"/>
      <c r="BO735" s="68"/>
      <c r="BP735" s="68"/>
      <c r="BQ735" s="68"/>
      <c r="BR735" s="68"/>
      <c r="BS735" s="68"/>
      <c r="BT735" s="68"/>
      <c r="BU735" s="68"/>
      <c r="BV735" s="68"/>
      <c r="BW735" s="68"/>
      <c r="BX735" s="68"/>
      <c r="BY735" s="68"/>
    </row>
    <row r="736" spans="1:77" x14ac:dyDescent="0.25">
      <c r="A736" s="68"/>
      <c r="B736" s="227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  <c r="AG736" s="68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  <c r="AR736" s="68"/>
      <c r="AS736" s="68"/>
      <c r="AT736" s="68"/>
      <c r="AU736" s="68"/>
      <c r="AV736" s="68"/>
      <c r="AW736" s="68"/>
      <c r="AX736" s="68"/>
      <c r="AY736" s="68"/>
      <c r="AZ736" s="68"/>
      <c r="BA736" s="68"/>
      <c r="BB736" s="68"/>
      <c r="BC736" s="68"/>
      <c r="BD736" s="68"/>
      <c r="BE736" s="68"/>
      <c r="BF736" s="68"/>
      <c r="BG736" s="68"/>
      <c r="BH736" s="68"/>
      <c r="BI736" s="68"/>
      <c r="BJ736" s="68"/>
      <c r="BK736" s="68"/>
      <c r="BL736" s="68"/>
      <c r="BM736" s="68"/>
      <c r="BN736" s="68"/>
      <c r="BO736" s="68"/>
      <c r="BP736" s="68"/>
      <c r="BQ736" s="68"/>
      <c r="BR736" s="68"/>
      <c r="BS736" s="68"/>
      <c r="BT736" s="68"/>
      <c r="BU736" s="68"/>
      <c r="BV736" s="68"/>
      <c r="BW736" s="68"/>
      <c r="BX736" s="68"/>
      <c r="BY736" s="68"/>
    </row>
    <row r="737" spans="1:77" x14ac:dyDescent="0.25">
      <c r="A737" s="68"/>
      <c r="B737" s="227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  <c r="AG737" s="68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  <c r="AR737" s="68"/>
      <c r="AS737" s="68"/>
      <c r="AT737" s="68"/>
      <c r="AU737" s="68"/>
      <c r="AV737" s="68"/>
      <c r="AW737" s="68"/>
      <c r="AX737" s="68"/>
      <c r="AY737" s="68"/>
      <c r="AZ737" s="68"/>
      <c r="BA737" s="68"/>
      <c r="BB737" s="68"/>
      <c r="BC737" s="68"/>
      <c r="BD737" s="68"/>
      <c r="BE737" s="68"/>
      <c r="BF737" s="68"/>
      <c r="BG737" s="68"/>
      <c r="BH737" s="68"/>
      <c r="BI737" s="68"/>
      <c r="BJ737" s="68"/>
      <c r="BK737" s="68"/>
      <c r="BL737" s="68"/>
      <c r="BM737" s="68"/>
      <c r="BN737" s="68"/>
      <c r="BO737" s="68"/>
      <c r="BP737" s="68"/>
      <c r="BQ737" s="68"/>
      <c r="BR737" s="68"/>
      <c r="BS737" s="68"/>
      <c r="BT737" s="68"/>
      <c r="BU737" s="68"/>
      <c r="BV737" s="68"/>
      <c r="BW737" s="68"/>
      <c r="BX737" s="68"/>
      <c r="BY737" s="68"/>
    </row>
    <row r="738" spans="1:77" x14ac:dyDescent="0.25">
      <c r="A738" s="68"/>
      <c r="B738" s="227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  <c r="AG738" s="68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  <c r="AR738" s="68"/>
      <c r="AS738" s="68"/>
      <c r="AT738" s="68"/>
      <c r="AU738" s="68"/>
      <c r="AV738" s="68"/>
      <c r="AW738" s="68"/>
      <c r="AX738" s="68"/>
      <c r="AY738" s="68"/>
      <c r="AZ738" s="68"/>
      <c r="BA738" s="68"/>
      <c r="BB738" s="68"/>
      <c r="BC738" s="68"/>
      <c r="BD738" s="68"/>
      <c r="BE738" s="68"/>
      <c r="BF738" s="68"/>
      <c r="BG738" s="68"/>
      <c r="BH738" s="68"/>
      <c r="BI738" s="68"/>
      <c r="BJ738" s="68"/>
      <c r="BK738" s="68"/>
      <c r="BL738" s="68"/>
      <c r="BM738" s="68"/>
      <c r="BN738" s="68"/>
      <c r="BO738" s="68"/>
      <c r="BP738" s="68"/>
      <c r="BQ738" s="68"/>
      <c r="BR738" s="68"/>
      <c r="BS738" s="68"/>
      <c r="BT738" s="68"/>
      <c r="BU738" s="68"/>
      <c r="BV738" s="68"/>
      <c r="BW738" s="68"/>
      <c r="BX738" s="68"/>
      <c r="BY738" s="68"/>
    </row>
    <row r="739" spans="1:77" x14ac:dyDescent="0.25">
      <c r="A739" s="68"/>
      <c r="B739" s="227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  <c r="AG739" s="68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  <c r="AR739" s="68"/>
      <c r="AS739" s="68"/>
      <c r="AT739" s="68"/>
      <c r="AU739" s="68"/>
      <c r="AV739" s="68"/>
      <c r="AW739" s="68"/>
      <c r="AX739" s="68"/>
      <c r="AY739" s="68"/>
      <c r="AZ739" s="68"/>
      <c r="BA739" s="68"/>
      <c r="BB739" s="68"/>
      <c r="BC739" s="68"/>
      <c r="BD739" s="68"/>
      <c r="BE739" s="68"/>
      <c r="BF739" s="68"/>
      <c r="BG739" s="68"/>
      <c r="BH739" s="68"/>
      <c r="BI739" s="68"/>
      <c r="BJ739" s="68"/>
      <c r="BK739" s="68"/>
      <c r="BL739" s="68"/>
      <c r="BM739" s="68"/>
      <c r="BN739" s="68"/>
      <c r="BO739" s="68"/>
      <c r="BP739" s="68"/>
      <c r="BQ739" s="68"/>
      <c r="BR739" s="68"/>
      <c r="BS739" s="68"/>
      <c r="BT739" s="68"/>
      <c r="BU739" s="68"/>
      <c r="BV739" s="68"/>
      <c r="BW739" s="68"/>
      <c r="BX739" s="68"/>
      <c r="BY739" s="68"/>
    </row>
    <row r="740" spans="1:77" x14ac:dyDescent="0.25">
      <c r="A740" s="68"/>
      <c r="B740" s="227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  <c r="AG740" s="68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  <c r="AR740" s="68"/>
      <c r="AS740" s="68"/>
      <c r="AT740" s="68"/>
      <c r="AU740" s="68"/>
      <c r="AV740" s="68"/>
      <c r="AW740" s="68"/>
      <c r="AX740" s="68"/>
      <c r="AY740" s="68"/>
      <c r="AZ740" s="68"/>
      <c r="BA740" s="68"/>
      <c r="BB740" s="68"/>
      <c r="BC740" s="68"/>
      <c r="BD740" s="68"/>
      <c r="BE740" s="68"/>
      <c r="BF740" s="68"/>
      <c r="BG740" s="68"/>
      <c r="BH740" s="68"/>
      <c r="BI740" s="68"/>
      <c r="BJ740" s="68"/>
      <c r="BK740" s="68"/>
      <c r="BL740" s="68"/>
      <c r="BM740" s="68"/>
      <c r="BN740" s="68"/>
      <c r="BO740" s="68"/>
      <c r="BP740" s="68"/>
      <c r="BQ740" s="68"/>
      <c r="BR740" s="68"/>
      <c r="BS740" s="68"/>
      <c r="BT740" s="68"/>
      <c r="BU740" s="68"/>
      <c r="BV740" s="68"/>
      <c r="BW740" s="68"/>
      <c r="BX740" s="68"/>
      <c r="BY740" s="68"/>
    </row>
    <row r="741" spans="1:77" x14ac:dyDescent="0.25">
      <c r="A741" s="68"/>
      <c r="B741" s="227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  <c r="AG741" s="68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  <c r="AV741" s="68"/>
      <c r="AW741" s="68"/>
      <c r="AX741" s="68"/>
      <c r="AY741" s="68"/>
      <c r="AZ741" s="68"/>
      <c r="BA741" s="68"/>
      <c r="BB741" s="68"/>
      <c r="BC741" s="68"/>
      <c r="BD741" s="68"/>
      <c r="BE741" s="68"/>
      <c r="BF741" s="68"/>
      <c r="BG741" s="68"/>
      <c r="BH741" s="68"/>
      <c r="BI741" s="68"/>
      <c r="BJ741" s="68"/>
      <c r="BK741" s="68"/>
      <c r="BL741" s="68"/>
      <c r="BM741" s="68"/>
      <c r="BN741" s="68"/>
      <c r="BO741" s="68"/>
      <c r="BP741" s="68"/>
      <c r="BQ741" s="68"/>
      <c r="BR741" s="68"/>
      <c r="BS741" s="68"/>
      <c r="BT741" s="68"/>
      <c r="BU741" s="68"/>
      <c r="BV741" s="68"/>
      <c r="BW741" s="68"/>
      <c r="BX741" s="68"/>
      <c r="BY741" s="68"/>
    </row>
    <row r="742" spans="1:77" x14ac:dyDescent="0.25">
      <c r="A742" s="68"/>
      <c r="B742" s="227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  <c r="AG742" s="68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  <c r="AV742" s="68"/>
      <c r="AW742" s="68"/>
      <c r="AX742" s="68"/>
      <c r="AY742" s="68"/>
      <c r="AZ742" s="68"/>
      <c r="BA742" s="68"/>
      <c r="BB742" s="68"/>
      <c r="BC742" s="68"/>
      <c r="BD742" s="68"/>
      <c r="BE742" s="68"/>
      <c r="BF742" s="68"/>
      <c r="BG742" s="68"/>
      <c r="BH742" s="68"/>
      <c r="BI742" s="68"/>
      <c r="BJ742" s="68"/>
      <c r="BK742" s="68"/>
      <c r="BL742" s="68"/>
      <c r="BM742" s="68"/>
      <c r="BN742" s="68"/>
      <c r="BO742" s="68"/>
      <c r="BP742" s="68"/>
      <c r="BQ742" s="68"/>
      <c r="BR742" s="68"/>
      <c r="BS742" s="68"/>
      <c r="BT742" s="68"/>
      <c r="BU742" s="68"/>
      <c r="BV742" s="68"/>
      <c r="BW742" s="68"/>
      <c r="BX742" s="68"/>
      <c r="BY742" s="68"/>
    </row>
    <row r="743" spans="1:77" x14ac:dyDescent="0.25">
      <c r="A743" s="68"/>
      <c r="B743" s="227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  <c r="AG743" s="68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  <c r="AV743" s="68"/>
      <c r="AW743" s="68"/>
      <c r="AX743" s="68"/>
      <c r="AY743" s="68"/>
      <c r="AZ743" s="68"/>
      <c r="BA743" s="68"/>
      <c r="BB743" s="68"/>
      <c r="BC743" s="68"/>
      <c r="BD743" s="68"/>
      <c r="BE743" s="68"/>
      <c r="BF743" s="68"/>
      <c r="BG743" s="68"/>
      <c r="BH743" s="68"/>
      <c r="BI743" s="68"/>
      <c r="BJ743" s="68"/>
      <c r="BK743" s="68"/>
      <c r="BL743" s="68"/>
      <c r="BM743" s="68"/>
      <c r="BN743" s="68"/>
      <c r="BO743" s="68"/>
      <c r="BP743" s="68"/>
      <c r="BQ743" s="68"/>
      <c r="BR743" s="68"/>
      <c r="BS743" s="68"/>
      <c r="BT743" s="68"/>
      <c r="BU743" s="68"/>
      <c r="BV743" s="68"/>
      <c r="BW743" s="68"/>
      <c r="BX743" s="68"/>
      <c r="BY743" s="68"/>
    </row>
    <row r="744" spans="1:77" x14ac:dyDescent="0.25">
      <c r="A744" s="68"/>
      <c r="B744" s="227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  <c r="AG744" s="68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  <c r="AV744" s="68"/>
      <c r="AW744" s="68"/>
      <c r="AX744" s="68"/>
      <c r="AY744" s="68"/>
      <c r="AZ744" s="68"/>
      <c r="BA744" s="68"/>
      <c r="BB744" s="68"/>
      <c r="BC744" s="68"/>
      <c r="BD744" s="68"/>
      <c r="BE744" s="68"/>
      <c r="BF744" s="68"/>
      <c r="BG744" s="68"/>
      <c r="BH744" s="68"/>
      <c r="BI744" s="68"/>
      <c r="BJ744" s="68"/>
      <c r="BK744" s="68"/>
      <c r="BL744" s="68"/>
      <c r="BM744" s="68"/>
      <c r="BN744" s="68"/>
      <c r="BO744" s="68"/>
      <c r="BP744" s="68"/>
      <c r="BQ744" s="68"/>
      <c r="BR744" s="68"/>
      <c r="BS744" s="68"/>
      <c r="BT744" s="68"/>
      <c r="BU744" s="68"/>
      <c r="BV744" s="68"/>
      <c r="BW744" s="68"/>
      <c r="BX744" s="68"/>
      <c r="BY744" s="68"/>
    </row>
    <row r="745" spans="1:77" x14ac:dyDescent="0.25">
      <c r="A745" s="68"/>
      <c r="B745" s="227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  <c r="AG745" s="68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  <c r="AV745" s="68"/>
      <c r="AW745" s="68"/>
      <c r="AX745" s="68"/>
      <c r="AY745" s="68"/>
      <c r="AZ745" s="68"/>
      <c r="BA745" s="68"/>
      <c r="BB745" s="68"/>
      <c r="BC745" s="68"/>
      <c r="BD745" s="68"/>
      <c r="BE745" s="68"/>
      <c r="BF745" s="68"/>
      <c r="BG745" s="68"/>
      <c r="BH745" s="68"/>
      <c r="BI745" s="68"/>
      <c r="BJ745" s="68"/>
      <c r="BK745" s="68"/>
      <c r="BL745" s="68"/>
      <c r="BM745" s="68"/>
      <c r="BN745" s="68"/>
      <c r="BO745" s="68"/>
      <c r="BP745" s="68"/>
      <c r="BQ745" s="68"/>
      <c r="BR745" s="68"/>
      <c r="BS745" s="68"/>
      <c r="BT745" s="68"/>
      <c r="BU745" s="68"/>
      <c r="BV745" s="68"/>
      <c r="BW745" s="68"/>
      <c r="BX745" s="68"/>
      <c r="BY745" s="68"/>
    </row>
    <row r="746" spans="1:77" x14ac:dyDescent="0.25">
      <c r="A746" s="68"/>
      <c r="B746" s="227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  <c r="AG746" s="68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  <c r="AV746" s="68"/>
      <c r="AW746" s="68"/>
      <c r="AX746" s="68"/>
      <c r="AY746" s="68"/>
      <c r="AZ746" s="68"/>
      <c r="BA746" s="68"/>
      <c r="BB746" s="68"/>
      <c r="BC746" s="68"/>
      <c r="BD746" s="68"/>
      <c r="BE746" s="68"/>
      <c r="BF746" s="68"/>
      <c r="BG746" s="68"/>
      <c r="BH746" s="68"/>
      <c r="BI746" s="68"/>
      <c r="BJ746" s="68"/>
      <c r="BK746" s="68"/>
      <c r="BL746" s="68"/>
      <c r="BM746" s="68"/>
      <c r="BN746" s="68"/>
      <c r="BO746" s="68"/>
      <c r="BP746" s="68"/>
      <c r="BQ746" s="68"/>
      <c r="BR746" s="68"/>
      <c r="BS746" s="68"/>
      <c r="BT746" s="68"/>
      <c r="BU746" s="68"/>
      <c r="BV746" s="68"/>
      <c r="BW746" s="68"/>
      <c r="BX746" s="68"/>
      <c r="BY746" s="68"/>
    </row>
    <row r="747" spans="1:77" x14ac:dyDescent="0.25">
      <c r="A747" s="68"/>
      <c r="B747" s="227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  <c r="AG747" s="68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  <c r="AV747" s="68"/>
      <c r="AW747" s="68"/>
      <c r="AX747" s="68"/>
      <c r="AY747" s="68"/>
      <c r="AZ747" s="68"/>
      <c r="BA747" s="68"/>
      <c r="BB747" s="68"/>
      <c r="BC747" s="68"/>
      <c r="BD747" s="68"/>
      <c r="BE747" s="68"/>
      <c r="BF747" s="68"/>
      <c r="BG747" s="68"/>
      <c r="BH747" s="68"/>
      <c r="BI747" s="68"/>
      <c r="BJ747" s="68"/>
      <c r="BK747" s="68"/>
      <c r="BL747" s="68"/>
      <c r="BM747" s="68"/>
      <c r="BN747" s="68"/>
      <c r="BO747" s="68"/>
      <c r="BP747" s="68"/>
      <c r="BQ747" s="68"/>
      <c r="BR747" s="68"/>
      <c r="BS747" s="68"/>
      <c r="BT747" s="68"/>
      <c r="BU747" s="68"/>
      <c r="BV747" s="68"/>
      <c r="BW747" s="68"/>
      <c r="BX747" s="68"/>
      <c r="BY747" s="68"/>
    </row>
    <row r="748" spans="1:77" x14ac:dyDescent="0.25">
      <c r="A748" s="68"/>
      <c r="B748" s="227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  <c r="AG748" s="68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  <c r="AV748" s="68"/>
      <c r="AW748" s="68"/>
      <c r="AX748" s="68"/>
      <c r="AY748" s="68"/>
      <c r="AZ748" s="68"/>
      <c r="BA748" s="68"/>
      <c r="BB748" s="68"/>
      <c r="BC748" s="68"/>
      <c r="BD748" s="68"/>
      <c r="BE748" s="68"/>
      <c r="BF748" s="68"/>
      <c r="BG748" s="68"/>
      <c r="BH748" s="68"/>
      <c r="BI748" s="68"/>
      <c r="BJ748" s="68"/>
      <c r="BK748" s="68"/>
      <c r="BL748" s="68"/>
      <c r="BM748" s="68"/>
      <c r="BN748" s="68"/>
      <c r="BO748" s="68"/>
      <c r="BP748" s="68"/>
      <c r="BQ748" s="68"/>
      <c r="BR748" s="68"/>
      <c r="BS748" s="68"/>
      <c r="BT748" s="68"/>
      <c r="BU748" s="68"/>
      <c r="BV748" s="68"/>
      <c r="BW748" s="68"/>
      <c r="BX748" s="68"/>
      <c r="BY748" s="68"/>
    </row>
  </sheetData>
  <mergeCells count="9">
    <mergeCell ref="T1:V1"/>
    <mergeCell ref="Z1:AA1"/>
    <mergeCell ref="AB1:AD1"/>
    <mergeCell ref="C1:D1"/>
    <mergeCell ref="E1:G1"/>
    <mergeCell ref="H1:J1"/>
    <mergeCell ref="K1:M1"/>
    <mergeCell ref="N1:P1"/>
    <mergeCell ref="Q1:S1"/>
  </mergeCells>
  <conditionalFormatting sqref="H3:V42 Z3:AD42">
    <cfRule type="expression" dxfId="0" priority="1" stopIfTrue="1">
      <formula>$W3&lt;&gt;0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64"/>
  <sheetViews>
    <sheetView workbookViewId="0"/>
  </sheetViews>
  <sheetFormatPr baseColWidth="10" defaultRowHeight="15" x14ac:dyDescent="0.25"/>
  <sheetData>
    <row r="1" spans="1:76" ht="16.5" thickBot="1" x14ac:dyDescent="0.3">
      <c r="A1" s="14"/>
      <c r="B1" s="14"/>
      <c r="C1" s="14"/>
      <c r="D1" s="14"/>
      <c r="E1" s="15" t="s">
        <v>70</v>
      </c>
      <c r="F1" s="16"/>
      <c r="G1" s="14"/>
      <c r="H1" s="14"/>
      <c r="I1" s="14"/>
      <c r="J1" s="14"/>
      <c r="K1" s="17"/>
      <c r="L1" s="18" t="s">
        <v>71</v>
      </c>
      <c r="M1" s="19"/>
      <c r="N1" s="19"/>
      <c r="O1" s="20"/>
      <c r="P1" s="21" t="s">
        <v>72</v>
      </c>
      <c r="Q1" s="22"/>
      <c r="R1" s="22"/>
      <c r="S1" s="22"/>
      <c r="T1" s="22"/>
      <c r="U1" s="22"/>
      <c r="V1" s="22"/>
      <c r="W1" s="23"/>
      <c r="X1" s="24" t="s">
        <v>8</v>
      </c>
      <c r="Y1" s="25"/>
      <c r="Z1" s="25"/>
      <c r="AA1" s="25"/>
      <c r="AB1" s="26" t="s">
        <v>73</v>
      </c>
      <c r="AC1" s="27"/>
      <c r="AD1" s="27"/>
      <c r="AE1" s="28"/>
      <c r="AF1" s="29" t="s">
        <v>74</v>
      </c>
      <c r="AG1" s="30"/>
      <c r="AH1" s="30"/>
      <c r="AI1" s="30"/>
      <c r="AJ1" s="30"/>
      <c r="AK1" s="30"/>
      <c r="AL1" s="31"/>
      <c r="AM1" s="32" t="s">
        <v>75</v>
      </c>
      <c r="AN1" s="32"/>
      <c r="AO1" s="33"/>
      <c r="AP1" s="34" t="s">
        <v>76</v>
      </c>
      <c r="AQ1" s="35"/>
      <c r="AR1" s="36" t="s">
        <v>77</v>
      </c>
      <c r="AS1" s="14"/>
      <c r="AT1" s="14"/>
      <c r="AU1" s="37" t="s">
        <v>78</v>
      </c>
      <c r="AV1" s="14"/>
      <c r="AW1" s="14"/>
      <c r="AX1" s="14"/>
      <c r="AY1" s="14"/>
      <c r="AZ1" s="14"/>
      <c r="BA1" s="14"/>
      <c r="BB1" s="14"/>
      <c r="BC1" s="14"/>
      <c r="BD1" s="38"/>
      <c r="BE1" s="38"/>
      <c r="BF1" s="39"/>
      <c r="BG1" s="39"/>
      <c r="BH1" s="40"/>
      <c r="BI1" s="38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</row>
    <row r="2" spans="1:76" ht="16.5" thickBot="1" x14ac:dyDescent="0.3">
      <c r="A2" s="14"/>
      <c r="B2" s="14"/>
      <c r="C2" s="41" t="s">
        <v>79</v>
      </c>
      <c r="D2" s="42"/>
      <c r="E2" s="43" t="s">
        <v>80</v>
      </c>
      <c r="F2" s="44" t="s">
        <v>81</v>
      </c>
      <c r="G2" s="45" t="s">
        <v>82</v>
      </c>
      <c r="H2" s="46"/>
      <c r="I2" s="47"/>
      <c r="J2" s="14"/>
      <c r="K2" s="17"/>
      <c r="L2" s="18" t="s">
        <v>83</v>
      </c>
      <c r="M2" s="20"/>
      <c r="N2" s="18" t="s">
        <v>84</v>
      </c>
      <c r="O2" s="20"/>
      <c r="P2" s="21" t="s">
        <v>83</v>
      </c>
      <c r="Q2" s="22"/>
      <c r="R2" s="22"/>
      <c r="S2" s="23"/>
      <c r="T2" s="21" t="s">
        <v>84</v>
      </c>
      <c r="U2" s="22"/>
      <c r="V2" s="22"/>
      <c r="W2" s="22"/>
      <c r="X2" s="48" t="s">
        <v>85</v>
      </c>
      <c r="Y2" s="49" t="s">
        <v>86</v>
      </c>
      <c r="Z2" s="49"/>
      <c r="AA2" s="50" t="s">
        <v>87</v>
      </c>
      <c r="AB2" s="51" t="s">
        <v>88</v>
      </c>
      <c r="AC2" s="52" t="s">
        <v>89</v>
      </c>
      <c r="AD2" s="52" t="s">
        <v>90</v>
      </c>
      <c r="AE2" s="53" t="s">
        <v>91</v>
      </c>
      <c r="AF2" s="54" t="s">
        <v>92</v>
      </c>
      <c r="AG2" s="55" t="s">
        <v>93</v>
      </c>
      <c r="AH2" s="56" t="s">
        <v>94</v>
      </c>
      <c r="AI2" s="57" t="s">
        <v>95</v>
      </c>
      <c r="AJ2" s="58"/>
      <c r="AK2" s="57" t="s">
        <v>96</v>
      </c>
      <c r="AL2" s="59"/>
      <c r="AM2" s="60" t="s">
        <v>97</v>
      </c>
      <c r="AN2" s="61" t="s">
        <v>98</v>
      </c>
      <c r="AO2" s="62"/>
      <c r="AP2" s="63" t="s">
        <v>99</v>
      </c>
      <c r="AQ2" s="64" t="s">
        <v>40</v>
      </c>
      <c r="AR2" s="36" t="s">
        <v>100</v>
      </c>
      <c r="AS2" s="65" t="s">
        <v>101</v>
      </c>
      <c r="AT2" s="66"/>
      <c r="AU2" s="67" t="s">
        <v>102</v>
      </c>
      <c r="AV2" s="14"/>
      <c r="AW2" s="68"/>
      <c r="AX2" s="68"/>
      <c r="AY2" s="68"/>
      <c r="AZ2" s="68"/>
      <c r="BA2" s="68"/>
      <c r="BB2" s="68"/>
      <c r="BC2" s="68"/>
      <c r="BD2" s="68"/>
      <c r="BE2" s="38"/>
      <c r="BF2" s="39"/>
      <c r="BG2" s="39"/>
      <c r="BH2" s="40"/>
      <c r="BI2" s="38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</row>
    <row r="3" spans="1:76" ht="15.75" thickBot="1" x14ac:dyDescent="0.3">
      <c r="A3" s="69"/>
      <c r="B3" s="70" t="s">
        <v>78</v>
      </c>
      <c r="C3" s="71" t="s">
        <v>103</v>
      </c>
      <c r="D3" s="72" t="s">
        <v>104</v>
      </c>
      <c r="E3" s="73" t="s">
        <v>105</v>
      </c>
      <c r="F3" s="74" t="s">
        <v>106</v>
      </c>
      <c r="G3" s="75" t="s">
        <v>107</v>
      </c>
      <c r="H3" s="76" t="s">
        <v>108</v>
      </c>
      <c r="I3" s="77" t="s">
        <v>109</v>
      </c>
      <c r="J3" s="78" t="s">
        <v>110</v>
      </c>
      <c r="K3" s="79" t="s">
        <v>17</v>
      </c>
      <c r="L3" s="80" t="s">
        <v>111</v>
      </c>
      <c r="M3" s="81" t="s">
        <v>112</v>
      </c>
      <c r="N3" s="82" t="s">
        <v>111</v>
      </c>
      <c r="O3" s="81" t="s">
        <v>112</v>
      </c>
      <c r="P3" s="83" t="s">
        <v>113</v>
      </c>
      <c r="Q3" s="84" t="s">
        <v>114</v>
      </c>
      <c r="R3" s="84" t="s">
        <v>115</v>
      </c>
      <c r="S3" s="85" t="s">
        <v>116</v>
      </c>
      <c r="T3" s="83" t="s">
        <v>113</v>
      </c>
      <c r="U3" s="86" t="s">
        <v>114</v>
      </c>
      <c r="V3" s="86" t="s">
        <v>115</v>
      </c>
      <c r="W3" s="84" t="s">
        <v>116</v>
      </c>
      <c r="X3" s="87" t="s">
        <v>117</v>
      </c>
      <c r="Y3" s="88" t="s">
        <v>118</v>
      </c>
      <c r="Z3" s="88" t="s">
        <v>119</v>
      </c>
      <c r="AA3" s="89" t="s">
        <v>120</v>
      </c>
      <c r="AB3" s="71" t="s">
        <v>121</v>
      </c>
      <c r="AC3" s="90" t="s">
        <v>122</v>
      </c>
      <c r="AD3" s="90" t="s">
        <v>123</v>
      </c>
      <c r="AE3" s="91" t="s">
        <v>124</v>
      </c>
      <c r="AF3" s="92" t="s">
        <v>125</v>
      </c>
      <c r="AG3" s="93" t="s">
        <v>126</v>
      </c>
      <c r="AH3" s="93" t="s">
        <v>127</v>
      </c>
      <c r="AI3" s="94" t="s">
        <v>128</v>
      </c>
      <c r="AJ3" s="94" t="s">
        <v>129</v>
      </c>
      <c r="AK3" s="94" t="s">
        <v>130</v>
      </c>
      <c r="AL3" s="95" t="s">
        <v>131</v>
      </c>
      <c r="AM3" s="96" t="s">
        <v>132</v>
      </c>
      <c r="AN3" s="97" t="s">
        <v>133</v>
      </c>
      <c r="AO3" s="98" t="s">
        <v>134</v>
      </c>
      <c r="AP3" s="99" t="s">
        <v>135</v>
      </c>
      <c r="AQ3" s="100" t="s">
        <v>136</v>
      </c>
      <c r="AR3" s="101" t="s">
        <v>137</v>
      </c>
      <c r="AS3" s="102" t="s">
        <v>138</v>
      </c>
      <c r="AT3" s="103" t="s">
        <v>139</v>
      </c>
      <c r="AU3" s="104" t="s">
        <v>140</v>
      </c>
      <c r="AV3" s="105"/>
      <c r="AW3" s="68"/>
      <c r="AX3" s="68"/>
      <c r="AY3" s="68"/>
      <c r="AZ3" s="68"/>
      <c r="BA3" s="68"/>
      <c r="BB3" s="68"/>
      <c r="BC3" s="68"/>
      <c r="BD3" s="68"/>
      <c r="BE3" s="106"/>
      <c r="BF3" s="107"/>
      <c r="BG3" s="107"/>
      <c r="BH3" s="108"/>
      <c r="BI3" s="106"/>
      <c r="BJ3" s="109"/>
      <c r="BK3" s="109"/>
      <c r="BL3" s="109"/>
      <c r="BM3" s="109"/>
      <c r="BN3" s="106"/>
      <c r="BO3" s="106"/>
      <c r="BP3" s="107"/>
      <c r="BQ3" s="107"/>
      <c r="BR3" s="107"/>
      <c r="BS3" s="107"/>
      <c r="BT3" s="69"/>
      <c r="BU3" s="107"/>
      <c r="BV3" s="107"/>
      <c r="BW3" s="107"/>
      <c r="BX3" s="107"/>
    </row>
    <row r="4" spans="1:76" x14ac:dyDescent="0.25">
      <c r="A4" s="68"/>
      <c r="B4" s="110">
        <v>1</v>
      </c>
      <c r="C4" s="111">
        <v>1</v>
      </c>
      <c r="D4" s="112">
        <v>2</v>
      </c>
      <c r="E4" s="113">
        <v>4</v>
      </c>
      <c r="F4" s="114">
        <v>0</v>
      </c>
      <c r="G4" s="115">
        <v>100</v>
      </c>
      <c r="H4" s="116">
        <v>-1000</v>
      </c>
      <c r="I4" s="117">
        <v>0</v>
      </c>
      <c r="J4" s="118">
        <v>3</v>
      </c>
      <c r="K4" s="119">
        <v>0</v>
      </c>
      <c r="L4" s="120">
        <v>0</v>
      </c>
      <c r="M4" s="121">
        <v>0</v>
      </c>
      <c r="N4" s="122">
        <v>0</v>
      </c>
      <c r="O4" s="123">
        <v>0</v>
      </c>
      <c r="P4" s="124">
        <v>0</v>
      </c>
      <c r="Q4" s="125">
        <v>0</v>
      </c>
      <c r="R4" s="125">
        <v>0</v>
      </c>
      <c r="S4" s="126">
        <v>0</v>
      </c>
      <c r="T4" s="124">
        <v>0</v>
      </c>
      <c r="U4" s="125">
        <v>0</v>
      </c>
      <c r="V4" s="125">
        <v>0</v>
      </c>
      <c r="W4" s="127">
        <v>0</v>
      </c>
      <c r="X4" s="128">
        <v>0</v>
      </c>
      <c r="Y4" s="129">
        <v>0</v>
      </c>
      <c r="Z4" s="129">
        <v>0</v>
      </c>
      <c r="AA4" s="130">
        <v>0</v>
      </c>
      <c r="AB4" s="131">
        <v>0</v>
      </c>
      <c r="AC4" s="132">
        <v>0</v>
      </c>
      <c r="AD4" s="132">
        <v>0</v>
      </c>
      <c r="AE4" s="133">
        <v>0</v>
      </c>
      <c r="AF4" s="134">
        <v>0</v>
      </c>
      <c r="AG4" s="135">
        <v>0</v>
      </c>
      <c r="AH4" s="135">
        <v>0</v>
      </c>
      <c r="AI4" s="136">
        <v>0</v>
      </c>
      <c r="AJ4" s="136">
        <v>0</v>
      </c>
      <c r="AK4" s="136">
        <v>0</v>
      </c>
      <c r="AL4" s="136">
        <v>0</v>
      </c>
      <c r="AM4" s="137">
        <v>0</v>
      </c>
      <c r="AN4" s="138">
        <v>0</v>
      </c>
      <c r="AO4" s="139">
        <v>0</v>
      </c>
      <c r="AP4" s="140">
        <v>0</v>
      </c>
      <c r="AQ4" s="141">
        <v>0</v>
      </c>
      <c r="AR4" s="142">
        <v>0</v>
      </c>
      <c r="AS4" s="143">
        <v>0</v>
      </c>
      <c r="AT4" s="144">
        <v>0</v>
      </c>
      <c r="AU4" s="145" t="b">
        <v>0</v>
      </c>
      <c r="AV4" s="146"/>
      <c r="AW4" s="68"/>
      <c r="AX4" s="68"/>
      <c r="AY4" s="68"/>
      <c r="AZ4" s="68"/>
      <c r="BA4" s="68"/>
      <c r="BB4" s="68"/>
      <c r="BC4" s="68"/>
      <c r="BD4" s="68"/>
      <c r="BE4" s="147"/>
      <c r="BF4" s="148"/>
      <c r="BG4" s="148"/>
      <c r="BH4" s="149"/>
      <c r="BI4" s="147"/>
      <c r="BJ4" s="149"/>
      <c r="BK4" s="147"/>
      <c r="BL4" s="147"/>
      <c r="BM4" s="147"/>
      <c r="BN4" s="147"/>
      <c r="BO4" s="147"/>
      <c r="BP4" s="148"/>
      <c r="BQ4" s="148"/>
      <c r="BR4" s="148"/>
      <c r="BS4" s="148"/>
      <c r="BT4" s="68"/>
      <c r="BU4" s="148"/>
      <c r="BV4" s="148"/>
      <c r="BW4" s="148"/>
      <c r="BX4" s="148"/>
    </row>
    <row r="5" spans="1:76" x14ac:dyDescent="0.25">
      <c r="A5" s="68"/>
      <c r="B5" s="150">
        <v>2</v>
      </c>
      <c r="C5" s="151">
        <v>2</v>
      </c>
      <c r="D5" s="152">
        <v>3</v>
      </c>
      <c r="E5" s="153">
        <v>4</v>
      </c>
      <c r="F5" s="154">
        <v>90.000000000000171</v>
      </c>
      <c r="G5" s="115">
        <v>100</v>
      </c>
      <c r="H5" s="116">
        <v>-1000</v>
      </c>
      <c r="I5" s="117">
        <v>0</v>
      </c>
      <c r="J5" s="155">
        <v>3</v>
      </c>
      <c r="K5" s="156">
        <v>0</v>
      </c>
      <c r="L5" s="157">
        <v>0</v>
      </c>
      <c r="M5" s="158">
        <v>0</v>
      </c>
      <c r="N5" s="159">
        <v>0</v>
      </c>
      <c r="O5" s="160">
        <v>0</v>
      </c>
      <c r="P5" s="161">
        <v>0</v>
      </c>
      <c r="Q5" s="162">
        <v>0</v>
      </c>
      <c r="R5" s="162">
        <v>0</v>
      </c>
      <c r="S5" s="163">
        <v>0</v>
      </c>
      <c r="T5" s="161">
        <v>0</v>
      </c>
      <c r="U5" s="162">
        <v>0</v>
      </c>
      <c r="V5" s="162">
        <v>0</v>
      </c>
      <c r="W5" s="164">
        <v>0</v>
      </c>
      <c r="X5" s="165">
        <v>0</v>
      </c>
      <c r="Y5" s="166">
        <v>0</v>
      </c>
      <c r="Z5" s="166">
        <v>0</v>
      </c>
      <c r="AA5" s="167">
        <v>0</v>
      </c>
      <c r="AB5" s="151">
        <v>0</v>
      </c>
      <c r="AC5" s="168">
        <v>0</v>
      </c>
      <c r="AD5" s="168">
        <v>0</v>
      </c>
      <c r="AE5" s="169">
        <v>0</v>
      </c>
      <c r="AF5" s="170">
        <v>0</v>
      </c>
      <c r="AG5" s="171">
        <v>0</v>
      </c>
      <c r="AH5" s="171">
        <v>0</v>
      </c>
      <c r="AI5" s="172">
        <v>0</v>
      </c>
      <c r="AJ5" s="172">
        <v>0</v>
      </c>
      <c r="AK5" s="172">
        <v>0</v>
      </c>
      <c r="AL5" s="172">
        <v>0</v>
      </c>
      <c r="AM5" s="173">
        <v>0</v>
      </c>
      <c r="AN5" s="174">
        <v>0</v>
      </c>
      <c r="AO5" s="175">
        <v>0</v>
      </c>
      <c r="AP5" s="140">
        <v>0</v>
      </c>
      <c r="AQ5" s="141">
        <v>0</v>
      </c>
      <c r="AR5" s="142">
        <v>0</v>
      </c>
      <c r="AS5" s="176">
        <v>0</v>
      </c>
      <c r="AT5" s="144">
        <v>0</v>
      </c>
      <c r="AU5" s="177" t="b">
        <v>0</v>
      </c>
      <c r="AV5" s="146"/>
      <c r="AW5" s="68"/>
      <c r="AX5" s="68"/>
      <c r="AY5" s="68"/>
      <c r="AZ5" s="68"/>
      <c r="BA5" s="68"/>
      <c r="BB5" s="68"/>
      <c r="BC5" s="68"/>
      <c r="BD5" s="68"/>
      <c r="BE5" s="147"/>
      <c r="BF5" s="148"/>
      <c r="BG5" s="148"/>
      <c r="BH5" s="149"/>
      <c r="BI5" s="147"/>
      <c r="BJ5" s="149"/>
      <c r="BK5" s="147"/>
      <c r="BL5" s="147"/>
      <c r="BM5" s="147"/>
      <c r="BN5" s="147"/>
      <c r="BO5" s="147"/>
      <c r="BP5" s="148"/>
      <c r="BQ5" s="148"/>
      <c r="BR5" s="148"/>
      <c r="BS5" s="148"/>
      <c r="BT5" s="68"/>
      <c r="BU5" s="148"/>
      <c r="BV5" s="148"/>
      <c r="BW5" s="148"/>
      <c r="BX5" s="148"/>
    </row>
    <row r="6" spans="1:76" x14ac:dyDescent="0.25">
      <c r="A6" s="68"/>
      <c r="B6" s="150">
        <v>3</v>
      </c>
      <c r="C6" s="151">
        <v>1</v>
      </c>
      <c r="D6" s="152">
        <v>3</v>
      </c>
      <c r="E6" s="153">
        <v>5.6568542494923806</v>
      </c>
      <c r="F6" s="154">
        <v>44.999999999999986</v>
      </c>
      <c r="G6" s="178">
        <v>100</v>
      </c>
      <c r="H6" s="116">
        <v>-1000</v>
      </c>
      <c r="I6" s="117">
        <v>0</v>
      </c>
      <c r="J6" s="155">
        <v>3</v>
      </c>
      <c r="K6" s="156">
        <v>0</v>
      </c>
      <c r="L6" s="157">
        <v>0</v>
      </c>
      <c r="M6" s="158">
        <v>0</v>
      </c>
      <c r="N6" s="159">
        <v>0</v>
      </c>
      <c r="O6" s="160">
        <v>0</v>
      </c>
      <c r="P6" s="161">
        <v>0</v>
      </c>
      <c r="Q6" s="162">
        <v>0</v>
      </c>
      <c r="R6" s="162">
        <v>0</v>
      </c>
      <c r="S6" s="163">
        <v>0</v>
      </c>
      <c r="T6" s="161">
        <v>0</v>
      </c>
      <c r="U6" s="162">
        <v>0</v>
      </c>
      <c r="V6" s="162">
        <v>0</v>
      </c>
      <c r="W6" s="164">
        <v>0</v>
      </c>
      <c r="X6" s="165">
        <v>0</v>
      </c>
      <c r="Y6" s="166">
        <v>0</v>
      </c>
      <c r="Z6" s="166">
        <v>0</v>
      </c>
      <c r="AA6" s="167">
        <v>0</v>
      </c>
      <c r="AB6" s="151">
        <v>0</v>
      </c>
      <c r="AC6" s="168">
        <v>0</v>
      </c>
      <c r="AD6" s="168">
        <v>0</v>
      </c>
      <c r="AE6" s="169">
        <v>0</v>
      </c>
      <c r="AF6" s="170">
        <v>0</v>
      </c>
      <c r="AG6" s="171">
        <v>0</v>
      </c>
      <c r="AH6" s="171">
        <v>0</v>
      </c>
      <c r="AI6" s="172">
        <v>0</v>
      </c>
      <c r="AJ6" s="172">
        <v>0</v>
      </c>
      <c r="AK6" s="172">
        <v>0</v>
      </c>
      <c r="AL6" s="172">
        <v>0</v>
      </c>
      <c r="AM6" s="173">
        <v>0</v>
      </c>
      <c r="AN6" s="174">
        <v>0</v>
      </c>
      <c r="AO6" s="175">
        <v>0</v>
      </c>
      <c r="AP6" s="140">
        <v>0</v>
      </c>
      <c r="AQ6" s="141">
        <v>0</v>
      </c>
      <c r="AR6" s="142">
        <v>0</v>
      </c>
      <c r="AS6" s="179">
        <v>0</v>
      </c>
      <c r="AT6" s="180">
        <v>0</v>
      </c>
      <c r="AU6" s="177" t="b">
        <v>0</v>
      </c>
      <c r="AV6" s="146"/>
      <c r="AW6" s="68"/>
      <c r="AX6" s="68"/>
      <c r="AY6" s="68"/>
      <c r="AZ6" s="68"/>
      <c r="BA6" s="68"/>
      <c r="BB6" s="68"/>
      <c r="BC6" s="68"/>
      <c r="BD6" s="68"/>
      <c r="BE6" s="147"/>
      <c r="BF6" s="147"/>
      <c r="BG6" s="147"/>
      <c r="BH6" s="148"/>
      <c r="BI6" s="148"/>
      <c r="BJ6" s="149"/>
      <c r="BK6" s="147"/>
      <c r="BL6" s="147"/>
      <c r="BM6" s="147"/>
      <c r="BN6" s="147"/>
      <c r="BO6" s="147"/>
      <c r="BP6" s="148"/>
      <c r="BQ6" s="148"/>
      <c r="BR6" s="148"/>
      <c r="BS6" s="148"/>
      <c r="BT6" s="68"/>
      <c r="BU6" s="148"/>
      <c r="BV6" s="148"/>
      <c r="BW6" s="148"/>
      <c r="BX6" s="148"/>
    </row>
    <row r="7" spans="1:76" x14ac:dyDescent="0.25">
      <c r="A7" s="68"/>
      <c r="B7" s="150">
        <v>4</v>
      </c>
      <c r="C7" s="151">
        <v>2</v>
      </c>
      <c r="D7" s="152">
        <v>4</v>
      </c>
      <c r="E7" s="153">
        <v>8</v>
      </c>
      <c r="F7" s="154">
        <v>0</v>
      </c>
      <c r="G7" s="178">
        <v>100</v>
      </c>
      <c r="H7" s="116">
        <v>-1000</v>
      </c>
      <c r="I7" s="117">
        <v>0</v>
      </c>
      <c r="J7" s="155">
        <v>3</v>
      </c>
      <c r="K7" s="156">
        <v>0</v>
      </c>
      <c r="L7" s="157">
        <v>0</v>
      </c>
      <c r="M7" s="158">
        <v>0</v>
      </c>
      <c r="N7" s="159">
        <v>0</v>
      </c>
      <c r="O7" s="160">
        <v>0</v>
      </c>
      <c r="P7" s="161">
        <v>0</v>
      </c>
      <c r="Q7" s="162">
        <v>0</v>
      </c>
      <c r="R7" s="162">
        <v>0</v>
      </c>
      <c r="S7" s="163">
        <v>0</v>
      </c>
      <c r="T7" s="161">
        <v>0</v>
      </c>
      <c r="U7" s="162">
        <v>0</v>
      </c>
      <c r="V7" s="162">
        <v>0</v>
      </c>
      <c r="W7" s="164">
        <v>0</v>
      </c>
      <c r="X7" s="165">
        <v>0</v>
      </c>
      <c r="Y7" s="166">
        <v>0</v>
      </c>
      <c r="Z7" s="166">
        <v>0</v>
      </c>
      <c r="AA7" s="167">
        <v>0</v>
      </c>
      <c r="AB7" s="151">
        <v>0</v>
      </c>
      <c r="AC7" s="168">
        <v>0</v>
      </c>
      <c r="AD7" s="168">
        <v>0</v>
      </c>
      <c r="AE7" s="169">
        <v>0</v>
      </c>
      <c r="AF7" s="170">
        <v>0</v>
      </c>
      <c r="AG7" s="171">
        <v>0</v>
      </c>
      <c r="AH7" s="171">
        <v>0</v>
      </c>
      <c r="AI7" s="172">
        <v>0</v>
      </c>
      <c r="AJ7" s="172">
        <v>0</v>
      </c>
      <c r="AK7" s="172">
        <v>0</v>
      </c>
      <c r="AL7" s="172">
        <v>0</v>
      </c>
      <c r="AM7" s="173">
        <v>0</v>
      </c>
      <c r="AN7" s="174">
        <v>0</v>
      </c>
      <c r="AO7" s="175">
        <v>0</v>
      </c>
      <c r="AP7" s="140">
        <v>0</v>
      </c>
      <c r="AQ7" s="141">
        <v>0</v>
      </c>
      <c r="AR7" s="142">
        <v>0</v>
      </c>
      <c r="AS7" s="179">
        <v>0</v>
      </c>
      <c r="AT7" s="180">
        <v>0</v>
      </c>
      <c r="AU7" s="177" t="b">
        <v>0</v>
      </c>
      <c r="AV7" s="146"/>
      <c r="AW7" s="68"/>
      <c r="AX7" s="68"/>
      <c r="AY7" s="68"/>
      <c r="AZ7" s="68"/>
      <c r="BA7" s="68"/>
      <c r="BB7" s="68"/>
      <c r="BC7" s="68"/>
      <c r="BD7" s="68"/>
      <c r="BE7" s="147"/>
      <c r="BF7" s="147"/>
      <c r="BG7" s="147"/>
      <c r="BH7" s="148"/>
      <c r="BI7" s="148"/>
      <c r="BJ7" s="149"/>
      <c r="BK7" s="147"/>
      <c r="BL7" s="147"/>
      <c r="BM7" s="147"/>
      <c r="BN7" s="147"/>
      <c r="BO7" s="147"/>
      <c r="BP7" s="148"/>
      <c r="BQ7" s="148"/>
      <c r="BR7" s="148"/>
      <c r="BS7" s="148"/>
      <c r="BT7" s="68"/>
      <c r="BU7" s="148"/>
      <c r="BV7" s="148"/>
      <c r="BW7" s="148"/>
      <c r="BX7" s="148"/>
    </row>
    <row r="8" spans="1:76" x14ac:dyDescent="0.25">
      <c r="A8" s="68"/>
      <c r="B8" s="150">
        <v>5</v>
      </c>
      <c r="C8" s="151">
        <v>3</v>
      </c>
      <c r="D8" s="152">
        <v>6</v>
      </c>
      <c r="E8" s="153">
        <v>4</v>
      </c>
      <c r="F8" s="154">
        <v>0</v>
      </c>
      <c r="G8" s="178">
        <v>100</v>
      </c>
      <c r="H8" s="116">
        <v>-1000</v>
      </c>
      <c r="I8" s="181">
        <v>0</v>
      </c>
      <c r="J8" s="155">
        <v>3</v>
      </c>
      <c r="K8" s="156">
        <v>0</v>
      </c>
      <c r="L8" s="157">
        <v>0</v>
      </c>
      <c r="M8" s="158">
        <v>0</v>
      </c>
      <c r="N8" s="159">
        <v>0</v>
      </c>
      <c r="O8" s="160">
        <v>0</v>
      </c>
      <c r="P8" s="161">
        <v>0</v>
      </c>
      <c r="Q8" s="162">
        <v>0</v>
      </c>
      <c r="R8" s="162">
        <v>0</v>
      </c>
      <c r="S8" s="163">
        <v>0</v>
      </c>
      <c r="T8" s="161">
        <v>0</v>
      </c>
      <c r="U8" s="162">
        <v>0</v>
      </c>
      <c r="V8" s="162">
        <v>0</v>
      </c>
      <c r="W8" s="164">
        <v>0</v>
      </c>
      <c r="X8" s="165">
        <v>0</v>
      </c>
      <c r="Y8" s="166">
        <v>0</v>
      </c>
      <c r="Z8" s="166">
        <v>0</v>
      </c>
      <c r="AA8" s="167">
        <v>0</v>
      </c>
      <c r="AB8" s="151">
        <v>0</v>
      </c>
      <c r="AC8" s="168">
        <v>0</v>
      </c>
      <c r="AD8" s="168">
        <v>0</v>
      </c>
      <c r="AE8" s="169">
        <v>0</v>
      </c>
      <c r="AF8" s="170">
        <v>0</v>
      </c>
      <c r="AG8" s="171">
        <v>0</v>
      </c>
      <c r="AH8" s="171">
        <v>0</v>
      </c>
      <c r="AI8" s="172">
        <v>0</v>
      </c>
      <c r="AJ8" s="172">
        <v>0</v>
      </c>
      <c r="AK8" s="172">
        <v>0</v>
      </c>
      <c r="AL8" s="172">
        <v>0</v>
      </c>
      <c r="AM8" s="173">
        <v>0</v>
      </c>
      <c r="AN8" s="174">
        <v>0</v>
      </c>
      <c r="AO8" s="175">
        <v>0</v>
      </c>
      <c r="AP8" s="140">
        <v>0</v>
      </c>
      <c r="AQ8" s="141">
        <v>0</v>
      </c>
      <c r="AR8" s="182">
        <v>0</v>
      </c>
      <c r="AS8" s="179">
        <v>0</v>
      </c>
      <c r="AT8" s="180">
        <v>0</v>
      </c>
      <c r="AU8" s="177" t="b">
        <v>0</v>
      </c>
      <c r="AV8" s="146"/>
      <c r="AW8" s="146"/>
      <c r="AX8" s="149"/>
      <c r="AY8" s="149"/>
      <c r="AZ8" s="149"/>
      <c r="BA8" s="149"/>
      <c r="BB8" s="149"/>
      <c r="BC8" s="149"/>
      <c r="BD8" s="149"/>
      <c r="BE8" s="147"/>
      <c r="BF8" s="147"/>
      <c r="BG8" s="147"/>
      <c r="BH8" s="148"/>
      <c r="BI8" s="148"/>
      <c r="BJ8" s="149"/>
      <c r="BK8" s="147"/>
      <c r="BL8" s="147"/>
      <c r="BM8" s="147"/>
      <c r="BN8" s="147"/>
      <c r="BO8" s="147"/>
      <c r="BP8" s="148"/>
      <c r="BQ8" s="148"/>
      <c r="BR8" s="148"/>
      <c r="BS8" s="148"/>
      <c r="BT8" s="68"/>
      <c r="BU8" s="148"/>
      <c r="BV8" s="148"/>
      <c r="BW8" s="148"/>
      <c r="BX8" s="148"/>
    </row>
    <row r="9" spans="1:76" x14ac:dyDescent="0.25">
      <c r="A9" s="68"/>
      <c r="B9" s="150">
        <v>6</v>
      </c>
      <c r="C9" s="151">
        <v>2</v>
      </c>
      <c r="D9" s="152">
        <v>6</v>
      </c>
      <c r="E9" s="153">
        <v>5.6568542494923806</v>
      </c>
      <c r="F9" s="154">
        <v>44.999999999999986</v>
      </c>
      <c r="G9" s="183">
        <v>100</v>
      </c>
      <c r="H9" s="184">
        <v>-1000</v>
      </c>
      <c r="I9" s="185">
        <v>0</v>
      </c>
      <c r="J9" s="155">
        <v>3</v>
      </c>
      <c r="K9" s="156">
        <v>0</v>
      </c>
      <c r="L9" s="157">
        <v>0</v>
      </c>
      <c r="M9" s="158">
        <v>0</v>
      </c>
      <c r="N9" s="159">
        <v>0</v>
      </c>
      <c r="O9" s="160">
        <v>0</v>
      </c>
      <c r="P9" s="161">
        <v>0</v>
      </c>
      <c r="Q9" s="162">
        <v>0</v>
      </c>
      <c r="R9" s="162">
        <v>0</v>
      </c>
      <c r="S9" s="163">
        <v>0</v>
      </c>
      <c r="T9" s="161">
        <v>0</v>
      </c>
      <c r="U9" s="162">
        <v>0</v>
      </c>
      <c r="V9" s="162">
        <v>0</v>
      </c>
      <c r="W9" s="164">
        <v>0</v>
      </c>
      <c r="X9" s="165">
        <v>0</v>
      </c>
      <c r="Y9" s="166">
        <v>0</v>
      </c>
      <c r="Z9" s="166">
        <v>0</v>
      </c>
      <c r="AA9" s="167">
        <v>0</v>
      </c>
      <c r="AB9" s="151">
        <v>0</v>
      </c>
      <c r="AC9" s="168">
        <v>0</v>
      </c>
      <c r="AD9" s="168">
        <v>0</v>
      </c>
      <c r="AE9" s="169">
        <v>0</v>
      </c>
      <c r="AF9" s="170">
        <v>0</v>
      </c>
      <c r="AG9" s="171">
        <v>0</v>
      </c>
      <c r="AH9" s="171">
        <v>0</v>
      </c>
      <c r="AI9" s="172">
        <v>0</v>
      </c>
      <c r="AJ9" s="172">
        <v>0</v>
      </c>
      <c r="AK9" s="172">
        <v>0</v>
      </c>
      <c r="AL9" s="172">
        <v>0</v>
      </c>
      <c r="AM9" s="173">
        <v>0</v>
      </c>
      <c r="AN9" s="174">
        <v>0</v>
      </c>
      <c r="AO9" s="175">
        <v>0</v>
      </c>
      <c r="AP9" s="140">
        <v>0</v>
      </c>
      <c r="AQ9" s="141">
        <v>0</v>
      </c>
      <c r="AR9" s="182">
        <v>0</v>
      </c>
      <c r="AS9" s="179">
        <v>0</v>
      </c>
      <c r="AT9" s="180">
        <v>0</v>
      </c>
      <c r="AU9" s="177" t="b">
        <v>0</v>
      </c>
      <c r="AV9" s="146"/>
      <c r="AW9" s="146"/>
      <c r="AX9" s="149"/>
      <c r="AY9" s="149"/>
      <c r="AZ9" s="149"/>
      <c r="BA9" s="149"/>
      <c r="BB9" s="149"/>
      <c r="BC9" s="149"/>
      <c r="BD9" s="149"/>
      <c r="BE9" s="147"/>
      <c r="BF9" s="147"/>
      <c r="BG9" s="147"/>
      <c r="BH9" s="148"/>
      <c r="BI9" s="148"/>
      <c r="BJ9" s="149"/>
      <c r="BK9" s="147"/>
      <c r="BL9" s="147"/>
      <c r="BM9" s="147"/>
      <c r="BN9" s="147"/>
      <c r="BO9" s="147"/>
      <c r="BP9" s="148"/>
      <c r="BQ9" s="148"/>
      <c r="BR9" s="148"/>
      <c r="BS9" s="148"/>
      <c r="BT9" s="68"/>
      <c r="BU9" s="148"/>
      <c r="BV9" s="148"/>
      <c r="BW9" s="148"/>
      <c r="BX9" s="148"/>
    </row>
    <row r="10" spans="1:76" x14ac:dyDescent="0.25">
      <c r="A10" s="68"/>
      <c r="B10" s="150">
        <v>7</v>
      </c>
      <c r="C10" s="151">
        <v>6</v>
      </c>
      <c r="D10" s="152">
        <v>4</v>
      </c>
      <c r="E10" s="153">
        <v>5.6568542494923806</v>
      </c>
      <c r="F10" s="154">
        <v>-44.999999999999986</v>
      </c>
      <c r="G10" s="183">
        <v>100</v>
      </c>
      <c r="H10" s="184">
        <v>-1000</v>
      </c>
      <c r="I10" s="185">
        <v>0</v>
      </c>
      <c r="J10" s="155">
        <v>3</v>
      </c>
      <c r="K10" s="156">
        <v>0</v>
      </c>
      <c r="L10" s="157">
        <v>0</v>
      </c>
      <c r="M10" s="158">
        <v>0</v>
      </c>
      <c r="N10" s="159">
        <v>0</v>
      </c>
      <c r="O10" s="160">
        <v>0</v>
      </c>
      <c r="P10" s="161">
        <v>0</v>
      </c>
      <c r="Q10" s="162">
        <v>0</v>
      </c>
      <c r="R10" s="162">
        <v>0</v>
      </c>
      <c r="S10" s="163">
        <v>0</v>
      </c>
      <c r="T10" s="161">
        <v>0</v>
      </c>
      <c r="U10" s="162">
        <v>0</v>
      </c>
      <c r="V10" s="162">
        <v>0</v>
      </c>
      <c r="W10" s="164">
        <v>0</v>
      </c>
      <c r="X10" s="165">
        <v>0</v>
      </c>
      <c r="Y10" s="166">
        <v>0</v>
      </c>
      <c r="Z10" s="166">
        <v>0</v>
      </c>
      <c r="AA10" s="167">
        <v>0</v>
      </c>
      <c r="AB10" s="151">
        <v>0</v>
      </c>
      <c r="AC10" s="168">
        <v>0</v>
      </c>
      <c r="AD10" s="168">
        <v>0</v>
      </c>
      <c r="AE10" s="169">
        <v>0</v>
      </c>
      <c r="AF10" s="170">
        <v>0</v>
      </c>
      <c r="AG10" s="171">
        <v>0</v>
      </c>
      <c r="AH10" s="171">
        <v>0</v>
      </c>
      <c r="AI10" s="172">
        <v>0</v>
      </c>
      <c r="AJ10" s="172">
        <v>0</v>
      </c>
      <c r="AK10" s="172">
        <v>0</v>
      </c>
      <c r="AL10" s="172">
        <v>0</v>
      </c>
      <c r="AM10" s="173">
        <v>0</v>
      </c>
      <c r="AN10" s="174">
        <v>0</v>
      </c>
      <c r="AO10" s="175">
        <v>0</v>
      </c>
      <c r="AP10" s="140">
        <v>0</v>
      </c>
      <c r="AQ10" s="141">
        <v>0</v>
      </c>
      <c r="AR10" s="182">
        <v>0</v>
      </c>
      <c r="AS10" s="179">
        <v>0</v>
      </c>
      <c r="AT10" s="180">
        <v>0</v>
      </c>
      <c r="AU10" s="177" t="b">
        <v>0</v>
      </c>
      <c r="AV10" s="146"/>
      <c r="AW10" s="146"/>
      <c r="AX10" s="149"/>
      <c r="AY10" s="149"/>
      <c r="AZ10" s="149"/>
      <c r="BA10" s="149"/>
      <c r="BB10" s="149"/>
      <c r="BC10" s="149"/>
      <c r="BD10" s="149"/>
      <c r="BE10" s="147"/>
      <c r="BF10" s="147"/>
      <c r="BG10" s="147"/>
      <c r="BH10" s="148"/>
      <c r="BI10" s="148"/>
      <c r="BJ10" s="149"/>
      <c r="BK10" s="147"/>
      <c r="BL10" s="147"/>
      <c r="BM10" s="147"/>
      <c r="BN10" s="147"/>
      <c r="BO10" s="147"/>
      <c r="BP10" s="148"/>
      <c r="BQ10" s="148"/>
      <c r="BR10" s="148"/>
      <c r="BS10" s="148"/>
      <c r="BT10" s="68"/>
      <c r="BU10" s="148"/>
      <c r="BV10" s="148"/>
      <c r="BW10" s="148"/>
      <c r="BX10" s="148"/>
    </row>
    <row r="11" spans="1:76" x14ac:dyDescent="0.25">
      <c r="A11" s="68"/>
      <c r="B11" s="150">
        <v>8</v>
      </c>
      <c r="C11" s="151">
        <v>5</v>
      </c>
      <c r="D11" s="152">
        <v>4</v>
      </c>
      <c r="E11" s="153">
        <v>8.9442719099991592</v>
      </c>
      <c r="F11" s="154">
        <v>63.434948822921982</v>
      </c>
      <c r="G11" s="183">
        <v>100</v>
      </c>
      <c r="H11" s="184">
        <v>-1000</v>
      </c>
      <c r="I11" s="185">
        <v>0</v>
      </c>
      <c r="J11" s="155">
        <v>3</v>
      </c>
      <c r="K11" s="156">
        <v>0</v>
      </c>
      <c r="L11" s="157">
        <v>0</v>
      </c>
      <c r="M11" s="158">
        <v>0</v>
      </c>
      <c r="N11" s="159">
        <v>0</v>
      </c>
      <c r="O11" s="160">
        <v>0</v>
      </c>
      <c r="P11" s="161">
        <v>0</v>
      </c>
      <c r="Q11" s="162">
        <v>0</v>
      </c>
      <c r="R11" s="162">
        <v>0</v>
      </c>
      <c r="S11" s="163">
        <v>0</v>
      </c>
      <c r="T11" s="161">
        <v>0</v>
      </c>
      <c r="U11" s="162">
        <v>0</v>
      </c>
      <c r="V11" s="162">
        <v>0</v>
      </c>
      <c r="W11" s="164">
        <v>0</v>
      </c>
      <c r="X11" s="165">
        <v>0</v>
      </c>
      <c r="Y11" s="166">
        <v>0</v>
      </c>
      <c r="Z11" s="166">
        <v>0</v>
      </c>
      <c r="AA11" s="167">
        <v>0</v>
      </c>
      <c r="AB11" s="151">
        <v>0</v>
      </c>
      <c r="AC11" s="168">
        <v>0</v>
      </c>
      <c r="AD11" s="168">
        <v>0</v>
      </c>
      <c r="AE11" s="169">
        <v>0</v>
      </c>
      <c r="AF11" s="170">
        <v>0</v>
      </c>
      <c r="AG11" s="171">
        <v>0</v>
      </c>
      <c r="AH11" s="171">
        <v>0</v>
      </c>
      <c r="AI11" s="172">
        <v>0</v>
      </c>
      <c r="AJ11" s="172">
        <v>0</v>
      </c>
      <c r="AK11" s="172">
        <v>0</v>
      </c>
      <c r="AL11" s="172">
        <v>0</v>
      </c>
      <c r="AM11" s="173">
        <v>0</v>
      </c>
      <c r="AN11" s="174">
        <v>0</v>
      </c>
      <c r="AO11" s="175">
        <v>0</v>
      </c>
      <c r="AP11" s="140">
        <v>0</v>
      </c>
      <c r="AQ11" s="141">
        <v>0</v>
      </c>
      <c r="AR11" s="182">
        <v>0</v>
      </c>
      <c r="AS11" s="179">
        <v>0</v>
      </c>
      <c r="AT11" s="180">
        <v>0</v>
      </c>
      <c r="AU11" s="177" t="b">
        <v>0</v>
      </c>
      <c r="AV11" s="146"/>
      <c r="AW11" s="146"/>
      <c r="AX11" s="149"/>
      <c r="AY11" s="149"/>
      <c r="AZ11" s="149"/>
      <c r="BA11" s="149"/>
      <c r="BB11" s="149"/>
      <c r="BC11" s="149"/>
      <c r="BD11" s="149"/>
      <c r="BE11" s="147"/>
      <c r="BF11" s="147"/>
      <c r="BG11" s="147"/>
      <c r="BH11" s="148"/>
      <c r="BI11" s="148"/>
      <c r="BJ11" s="149"/>
      <c r="BK11" s="147"/>
      <c r="BL11" s="147"/>
      <c r="BM11" s="147"/>
      <c r="BN11" s="147"/>
      <c r="BO11" s="147"/>
      <c r="BP11" s="148"/>
      <c r="BQ11" s="148"/>
      <c r="BR11" s="148"/>
      <c r="BS11" s="148"/>
      <c r="BT11" s="68"/>
      <c r="BU11" s="148"/>
      <c r="BV11" s="148"/>
      <c r="BW11" s="148"/>
      <c r="BX11" s="148"/>
    </row>
    <row r="12" spans="1:76" x14ac:dyDescent="0.25">
      <c r="A12" s="68"/>
      <c r="B12" s="150">
        <v>9</v>
      </c>
      <c r="C12" s="151">
        <v>4</v>
      </c>
      <c r="D12" s="152">
        <v>7</v>
      </c>
      <c r="E12" s="153">
        <v>9</v>
      </c>
      <c r="F12" s="154">
        <v>0</v>
      </c>
      <c r="G12" s="183">
        <v>100</v>
      </c>
      <c r="H12" s="184">
        <v>-1000</v>
      </c>
      <c r="I12" s="185">
        <v>0</v>
      </c>
      <c r="J12" s="155">
        <v>3</v>
      </c>
      <c r="K12" s="156">
        <v>0</v>
      </c>
      <c r="L12" s="157">
        <v>0</v>
      </c>
      <c r="M12" s="158">
        <v>0</v>
      </c>
      <c r="N12" s="159">
        <v>0</v>
      </c>
      <c r="O12" s="160">
        <v>0</v>
      </c>
      <c r="P12" s="161">
        <v>0</v>
      </c>
      <c r="Q12" s="162">
        <v>0</v>
      </c>
      <c r="R12" s="162">
        <v>0</v>
      </c>
      <c r="S12" s="163">
        <v>0</v>
      </c>
      <c r="T12" s="161">
        <v>0</v>
      </c>
      <c r="U12" s="162">
        <v>0</v>
      </c>
      <c r="V12" s="162">
        <v>0</v>
      </c>
      <c r="W12" s="164">
        <v>0</v>
      </c>
      <c r="X12" s="165">
        <v>0</v>
      </c>
      <c r="Y12" s="166">
        <v>0</v>
      </c>
      <c r="Z12" s="166">
        <v>0</v>
      </c>
      <c r="AA12" s="167">
        <v>0</v>
      </c>
      <c r="AB12" s="151">
        <v>0</v>
      </c>
      <c r="AC12" s="168">
        <v>0</v>
      </c>
      <c r="AD12" s="168">
        <v>0</v>
      </c>
      <c r="AE12" s="169">
        <v>0</v>
      </c>
      <c r="AF12" s="170">
        <v>0</v>
      </c>
      <c r="AG12" s="171">
        <v>0</v>
      </c>
      <c r="AH12" s="171">
        <v>0</v>
      </c>
      <c r="AI12" s="172">
        <v>0</v>
      </c>
      <c r="AJ12" s="172">
        <v>0</v>
      </c>
      <c r="AK12" s="172">
        <v>0</v>
      </c>
      <c r="AL12" s="172">
        <v>0</v>
      </c>
      <c r="AM12" s="173">
        <v>0</v>
      </c>
      <c r="AN12" s="174">
        <v>0</v>
      </c>
      <c r="AO12" s="175">
        <v>0</v>
      </c>
      <c r="AP12" s="140">
        <v>0</v>
      </c>
      <c r="AQ12" s="186">
        <v>0</v>
      </c>
      <c r="AR12" s="182">
        <v>0</v>
      </c>
      <c r="AS12" s="179">
        <v>0</v>
      </c>
      <c r="AT12" s="180">
        <v>0</v>
      </c>
      <c r="AU12" s="177" t="b">
        <v>0</v>
      </c>
      <c r="AV12" s="146"/>
      <c r="AW12" s="146"/>
      <c r="AX12" s="149"/>
      <c r="AY12" s="149"/>
      <c r="AZ12" s="149"/>
      <c r="BA12" s="149"/>
      <c r="BB12" s="149"/>
      <c r="BC12" s="149"/>
      <c r="BD12" s="149"/>
      <c r="BE12" s="147"/>
      <c r="BF12" s="147"/>
      <c r="BG12" s="147"/>
      <c r="BH12" s="148"/>
      <c r="BI12" s="148"/>
      <c r="BJ12" s="149"/>
      <c r="BK12" s="147"/>
      <c r="BL12" s="147"/>
      <c r="BM12" s="147"/>
      <c r="BN12" s="147"/>
      <c r="BO12" s="147"/>
      <c r="BP12" s="148"/>
      <c r="BQ12" s="148"/>
      <c r="BR12" s="148"/>
      <c r="BS12" s="148"/>
      <c r="BT12" s="68"/>
      <c r="BU12" s="148"/>
      <c r="BV12" s="148"/>
      <c r="BW12" s="148"/>
      <c r="BX12" s="148"/>
    </row>
    <row r="13" spans="1:76" x14ac:dyDescent="0.25">
      <c r="A13" s="68"/>
      <c r="B13" s="150">
        <v>10</v>
      </c>
      <c r="C13" s="151">
        <v>5</v>
      </c>
      <c r="D13" s="152">
        <v>6</v>
      </c>
      <c r="E13" s="153">
        <v>12</v>
      </c>
      <c r="F13" s="154">
        <v>90.000000000000171</v>
      </c>
      <c r="G13" s="183">
        <v>100</v>
      </c>
      <c r="H13" s="184">
        <v>-1000</v>
      </c>
      <c r="I13" s="185">
        <v>0</v>
      </c>
      <c r="J13" s="155">
        <v>3</v>
      </c>
      <c r="K13" s="156">
        <v>0</v>
      </c>
      <c r="L13" s="157">
        <v>0</v>
      </c>
      <c r="M13" s="158">
        <v>0</v>
      </c>
      <c r="N13" s="159">
        <v>0</v>
      </c>
      <c r="O13" s="160">
        <v>0</v>
      </c>
      <c r="P13" s="161">
        <v>0</v>
      </c>
      <c r="Q13" s="162">
        <v>0</v>
      </c>
      <c r="R13" s="162">
        <v>0</v>
      </c>
      <c r="S13" s="163">
        <v>0</v>
      </c>
      <c r="T13" s="161">
        <v>0</v>
      </c>
      <c r="U13" s="162">
        <v>0</v>
      </c>
      <c r="V13" s="162">
        <v>0</v>
      </c>
      <c r="W13" s="164">
        <v>0</v>
      </c>
      <c r="X13" s="165">
        <v>0</v>
      </c>
      <c r="Y13" s="166">
        <v>0</v>
      </c>
      <c r="Z13" s="166">
        <v>0</v>
      </c>
      <c r="AA13" s="167">
        <v>0</v>
      </c>
      <c r="AB13" s="151">
        <v>0</v>
      </c>
      <c r="AC13" s="168">
        <v>0</v>
      </c>
      <c r="AD13" s="168">
        <v>0</v>
      </c>
      <c r="AE13" s="169">
        <v>0</v>
      </c>
      <c r="AF13" s="170">
        <v>0</v>
      </c>
      <c r="AG13" s="171">
        <v>0</v>
      </c>
      <c r="AH13" s="171">
        <v>0</v>
      </c>
      <c r="AI13" s="172">
        <v>0</v>
      </c>
      <c r="AJ13" s="172">
        <v>0</v>
      </c>
      <c r="AK13" s="172">
        <v>0</v>
      </c>
      <c r="AL13" s="172">
        <v>0</v>
      </c>
      <c r="AM13" s="173">
        <v>0</v>
      </c>
      <c r="AN13" s="174">
        <v>0</v>
      </c>
      <c r="AO13" s="175">
        <v>0</v>
      </c>
      <c r="AP13" s="140">
        <v>0</v>
      </c>
      <c r="AQ13" s="186">
        <v>0</v>
      </c>
      <c r="AR13" s="182">
        <v>0</v>
      </c>
      <c r="AS13" s="179">
        <v>0</v>
      </c>
      <c r="AT13" s="180">
        <v>0</v>
      </c>
      <c r="AU13" s="177" t="b">
        <v>0</v>
      </c>
      <c r="AV13" s="146"/>
      <c r="AW13" s="146"/>
      <c r="AX13" s="149"/>
      <c r="AY13" s="149"/>
      <c r="AZ13" s="149"/>
      <c r="BA13" s="149"/>
      <c r="BB13" s="149"/>
      <c r="BC13" s="149"/>
      <c r="BD13" s="149"/>
      <c r="BE13" s="147"/>
      <c r="BF13" s="147"/>
      <c r="BG13" s="147"/>
      <c r="BH13" s="148"/>
      <c r="BI13" s="148"/>
      <c r="BJ13" s="149"/>
      <c r="BK13" s="147"/>
      <c r="BL13" s="147"/>
      <c r="BM13" s="147"/>
      <c r="BN13" s="147"/>
      <c r="BO13" s="147"/>
      <c r="BP13" s="148"/>
      <c r="BQ13" s="148"/>
      <c r="BR13" s="148"/>
      <c r="BS13" s="148"/>
      <c r="BT13" s="68"/>
      <c r="BU13" s="148"/>
      <c r="BV13" s="148"/>
      <c r="BW13" s="148"/>
      <c r="BX13" s="148"/>
    </row>
    <row r="14" spans="1:76" x14ac:dyDescent="0.25">
      <c r="A14" s="68"/>
      <c r="B14" s="150">
        <v>11</v>
      </c>
      <c r="C14" s="151">
        <v>5</v>
      </c>
      <c r="D14" s="152">
        <v>18</v>
      </c>
      <c r="E14" s="153">
        <v>13</v>
      </c>
      <c r="F14" s="154">
        <v>0</v>
      </c>
      <c r="G14" s="183">
        <v>100</v>
      </c>
      <c r="H14" s="184">
        <v>-1000</v>
      </c>
      <c r="I14" s="185">
        <v>0</v>
      </c>
      <c r="J14" s="155">
        <v>3</v>
      </c>
      <c r="K14" s="156">
        <v>0</v>
      </c>
      <c r="L14" s="157">
        <v>0</v>
      </c>
      <c r="M14" s="158">
        <v>0</v>
      </c>
      <c r="N14" s="159">
        <v>0</v>
      </c>
      <c r="O14" s="160">
        <v>0</v>
      </c>
      <c r="P14" s="161">
        <v>0</v>
      </c>
      <c r="Q14" s="162">
        <v>0</v>
      </c>
      <c r="R14" s="162">
        <v>0</v>
      </c>
      <c r="S14" s="163">
        <v>0</v>
      </c>
      <c r="T14" s="161">
        <v>0</v>
      </c>
      <c r="U14" s="162">
        <v>0</v>
      </c>
      <c r="V14" s="162">
        <v>0</v>
      </c>
      <c r="W14" s="164">
        <v>0</v>
      </c>
      <c r="X14" s="165">
        <v>0</v>
      </c>
      <c r="Y14" s="166">
        <v>0</v>
      </c>
      <c r="Z14" s="166">
        <v>0</v>
      </c>
      <c r="AA14" s="167">
        <v>0</v>
      </c>
      <c r="AB14" s="151">
        <v>0</v>
      </c>
      <c r="AC14" s="168">
        <v>0</v>
      </c>
      <c r="AD14" s="168">
        <v>0</v>
      </c>
      <c r="AE14" s="169">
        <v>0</v>
      </c>
      <c r="AF14" s="170">
        <v>0</v>
      </c>
      <c r="AG14" s="171">
        <v>0</v>
      </c>
      <c r="AH14" s="171">
        <v>0</v>
      </c>
      <c r="AI14" s="172">
        <v>0</v>
      </c>
      <c r="AJ14" s="172">
        <v>0</v>
      </c>
      <c r="AK14" s="172">
        <v>0</v>
      </c>
      <c r="AL14" s="172">
        <v>0</v>
      </c>
      <c r="AM14" s="173">
        <v>0</v>
      </c>
      <c r="AN14" s="174">
        <v>0</v>
      </c>
      <c r="AO14" s="175">
        <v>0</v>
      </c>
      <c r="AP14" s="140">
        <v>0</v>
      </c>
      <c r="AQ14" s="186">
        <v>0</v>
      </c>
      <c r="AR14" s="182">
        <v>0</v>
      </c>
      <c r="AS14" s="179">
        <v>0</v>
      </c>
      <c r="AT14" s="180">
        <v>0</v>
      </c>
      <c r="AU14" s="177" t="b">
        <v>0</v>
      </c>
      <c r="AV14" s="146"/>
      <c r="AW14" s="146"/>
      <c r="AX14" s="149"/>
      <c r="AY14" s="149"/>
      <c r="AZ14" s="149"/>
      <c r="BA14" s="149"/>
      <c r="BB14" s="149"/>
      <c r="BC14" s="149"/>
      <c r="BD14" s="149"/>
      <c r="BE14" s="147"/>
      <c r="BF14" s="147"/>
      <c r="BG14" s="147"/>
      <c r="BH14" s="148"/>
      <c r="BI14" s="148"/>
      <c r="BJ14" s="149"/>
      <c r="BK14" s="147"/>
      <c r="BL14" s="147"/>
      <c r="BM14" s="147"/>
      <c r="BN14" s="147"/>
      <c r="BO14" s="147"/>
      <c r="BP14" s="148"/>
      <c r="BQ14" s="148"/>
      <c r="BR14" s="148"/>
      <c r="BS14" s="148"/>
      <c r="BT14" s="68"/>
      <c r="BU14" s="148"/>
      <c r="BV14" s="148"/>
      <c r="BW14" s="148"/>
      <c r="BX14" s="148"/>
    </row>
    <row r="15" spans="1:76" x14ac:dyDescent="0.25">
      <c r="A15" s="68"/>
      <c r="B15" s="150">
        <v>12</v>
      </c>
      <c r="C15" s="151">
        <v>4</v>
      </c>
      <c r="D15" s="152">
        <v>18</v>
      </c>
      <c r="E15" s="153">
        <v>12.041594578792296</v>
      </c>
      <c r="F15" s="154">
        <v>-41.633539336570188</v>
      </c>
      <c r="G15" s="183">
        <v>100</v>
      </c>
      <c r="H15" s="184">
        <v>-1000</v>
      </c>
      <c r="I15" s="185">
        <v>0</v>
      </c>
      <c r="J15" s="155">
        <v>3</v>
      </c>
      <c r="K15" s="156">
        <v>0</v>
      </c>
      <c r="L15" s="157">
        <v>0</v>
      </c>
      <c r="M15" s="158">
        <v>0</v>
      </c>
      <c r="N15" s="159">
        <v>0</v>
      </c>
      <c r="O15" s="160">
        <v>0</v>
      </c>
      <c r="P15" s="161">
        <v>0</v>
      </c>
      <c r="Q15" s="162">
        <v>0</v>
      </c>
      <c r="R15" s="162">
        <v>0</v>
      </c>
      <c r="S15" s="163">
        <v>0</v>
      </c>
      <c r="T15" s="161">
        <v>0</v>
      </c>
      <c r="U15" s="162">
        <v>0</v>
      </c>
      <c r="V15" s="162">
        <v>0</v>
      </c>
      <c r="W15" s="164">
        <v>0</v>
      </c>
      <c r="X15" s="165">
        <v>0</v>
      </c>
      <c r="Y15" s="166">
        <v>0</v>
      </c>
      <c r="Z15" s="166">
        <v>0</v>
      </c>
      <c r="AA15" s="167">
        <v>0</v>
      </c>
      <c r="AB15" s="151">
        <v>0</v>
      </c>
      <c r="AC15" s="168">
        <v>0</v>
      </c>
      <c r="AD15" s="168">
        <v>0</v>
      </c>
      <c r="AE15" s="169">
        <v>0</v>
      </c>
      <c r="AF15" s="170">
        <v>0</v>
      </c>
      <c r="AG15" s="171">
        <v>0</v>
      </c>
      <c r="AH15" s="171">
        <v>0</v>
      </c>
      <c r="AI15" s="172">
        <v>0</v>
      </c>
      <c r="AJ15" s="172">
        <v>0</v>
      </c>
      <c r="AK15" s="172">
        <v>0</v>
      </c>
      <c r="AL15" s="172">
        <v>0</v>
      </c>
      <c r="AM15" s="173">
        <v>0</v>
      </c>
      <c r="AN15" s="174">
        <v>0</v>
      </c>
      <c r="AO15" s="175">
        <v>0</v>
      </c>
      <c r="AP15" s="140">
        <v>0</v>
      </c>
      <c r="AQ15" s="186">
        <v>0</v>
      </c>
      <c r="AR15" s="182">
        <v>0</v>
      </c>
      <c r="AS15" s="179">
        <v>0</v>
      </c>
      <c r="AT15" s="180">
        <v>0</v>
      </c>
      <c r="AU15" s="177" t="b">
        <v>0</v>
      </c>
      <c r="AV15" s="146"/>
      <c r="AW15" s="146"/>
      <c r="AX15" s="149"/>
      <c r="AY15" s="149"/>
      <c r="AZ15" s="149"/>
      <c r="BA15" s="149"/>
      <c r="BB15" s="149"/>
      <c r="BC15" s="149"/>
      <c r="BD15" s="149"/>
      <c r="BE15" s="147"/>
      <c r="BF15" s="147"/>
      <c r="BG15" s="147"/>
      <c r="BH15" s="148"/>
      <c r="BI15" s="148"/>
      <c r="BJ15" s="149"/>
      <c r="BK15" s="147"/>
      <c r="BL15" s="147"/>
      <c r="BM15" s="147"/>
      <c r="BN15" s="147"/>
      <c r="BO15" s="147"/>
      <c r="BP15" s="148"/>
      <c r="BQ15" s="148"/>
      <c r="BR15" s="148"/>
      <c r="BS15" s="148"/>
      <c r="BT15" s="68"/>
      <c r="BU15" s="148"/>
      <c r="BV15" s="148"/>
      <c r="BW15" s="148"/>
      <c r="BX15" s="148"/>
    </row>
    <row r="16" spans="1:76" x14ac:dyDescent="0.25">
      <c r="A16" s="68"/>
      <c r="B16" s="150">
        <v>13</v>
      </c>
      <c r="C16" s="151">
        <v>18</v>
      </c>
      <c r="D16" s="152">
        <v>7</v>
      </c>
      <c r="E16" s="153">
        <v>8</v>
      </c>
      <c r="F16" s="154">
        <v>90.000000000000171</v>
      </c>
      <c r="G16" s="183">
        <v>100</v>
      </c>
      <c r="H16" s="184">
        <v>-1000</v>
      </c>
      <c r="I16" s="185">
        <v>0</v>
      </c>
      <c r="J16" s="155">
        <v>3</v>
      </c>
      <c r="K16" s="156">
        <v>0</v>
      </c>
      <c r="L16" s="157">
        <v>0</v>
      </c>
      <c r="M16" s="158">
        <v>0</v>
      </c>
      <c r="N16" s="159">
        <v>0</v>
      </c>
      <c r="O16" s="160">
        <v>0</v>
      </c>
      <c r="P16" s="161">
        <v>0</v>
      </c>
      <c r="Q16" s="162">
        <v>0</v>
      </c>
      <c r="R16" s="162">
        <v>0</v>
      </c>
      <c r="S16" s="163">
        <v>0</v>
      </c>
      <c r="T16" s="161">
        <v>0</v>
      </c>
      <c r="U16" s="162">
        <v>0</v>
      </c>
      <c r="V16" s="162">
        <v>0</v>
      </c>
      <c r="W16" s="164">
        <v>0</v>
      </c>
      <c r="X16" s="165">
        <v>0</v>
      </c>
      <c r="Y16" s="166">
        <v>0</v>
      </c>
      <c r="Z16" s="166">
        <v>0</v>
      </c>
      <c r="AA16" s="167">
        <v>0</v>
      </c>
      <c r="AB16" s="151">
        <v>0</v>
      </c>
      <c r="AC16" s="168">
        <v>0</v>
      </c>
      <c r="AD16" s="168">
        <v>0</v>
      </c>
      <c r="AE16" s="169">
        <v>0</v>
      </c>
      <c r="AF16" s="170">
        <v>0</v>
      </c>
      <c r="AG16" s="171">
        <v>0</v>
      </c>
      <c r="AH16" s="171">
        <v>0</v>
      </c>
      <c r="AI16" s="172">
        <v>0</v>
      </c>
      <c r="AJ16" s="172">
        <v>0</v>
      </c>
      <c r="AK16" s="172">
        <v>0</v>
      </c>
      <c r="AL16" s="172">
        <v>0</v>
      </c>
      <c r="AM16" s="173">
        <v>0</v>
      </c>
      <c r="AN16" s="174">
        <v>0</v>
      </c>
      <c r="AO16" s="175">
        <v>0</v>
      </c>
      <c r="AP16" s="140">
        <v>0</v>
      </c>
      <c r="AQ16" s="186">
        <v>0</v>
      </c>
      <c r="AR16" s="182">
        <v>0</v>
      </c>
      <c r="AS16" s="179">
        <v>0</v>
      </c>
      <c r="AT16" s="180">
        <v>0</v>
      </c>
      <c r="AU16" s="177" t="b">
        <v>0</v>
      </c>
      <c r="AV16" s="146"/>
      <c r="AW16" s="146"/>
      <c r="AX16" s="149"/>
      <c r="AY16" s="149"/>
      <c r="AZ16" s="149"/>
      <c r="BA16" s="149"/>
      <c r="BB16" s="149"/>
      <c r="BC16" s="149"/>
      <c r="BD16" s="149"/>
      <c r="BE16" s="147"/>
      <c r="BF16" s="147"/>
      <c r="BG16" s="147"/>
      <c r="BH16" s="148"/>
      <c r="BI16" s="148"/>
      <c r="BJ16" s="149"/>
      <c r="BK16" s="147"/>
      <c r="BL16" s="147"/>
      <c r="BM16" s="147"/>
      <c r="BN16" s="147"/>
      <c r="BO16" s="147"/>
      <c r="BP16" s="148"/>
      <c r="BQ16" s="148"/>
      <c r="BR16" s="148"/>
      <c r="BS16" s="148"/>
      <c r="BT16" s="68"/>
      <c r="BU16" s="148"/>
      <c r="BV16" s="148"/>
      <c r="BW16" s="148"/>
      <c r="BX16" s="148"/>
    </row>
    <row r="17" spans="1:76" x14ac:dyDescent="0.25">
      <c r="A17" s="68"/>
      <c r="B17" s="150">
        <v>14</v>
      </c>
      <c r="C17" s="151">
        <v>4</v>
      </c>
      <c r="D17" s="152">
        <v>19</v>
      </c>
      <c r="E17" s="153">
        <v>12.649110640673518</v>
      </c>
      <c r="F17" s="154">
        <v>71.565051177077962</v>
      </c>
      <c r="G17" s="183">
        <v>100</v>
      </c>
      <c r="H17" s="184">
        <v>-1000</v>
      </c>
      <c r="I17" s="185">
        <v>0</v>
      </c>
      <c r="J17" s="155">
        <v>3</v>
      </c>
      <c r="K17" s="156">
        <v>0</v>
      </c>
      <c r="L17" s="157">
        <v>0</v>
      </c>
      <c r="M17" s="158">
        <v>0</v>
      </c>
      <c r="N17" s="159">
        <v>0</v>
      </c>
      <c r="O17" s="160">
        <v>0</v>
      </c>
      <c r="P17" s="161">
        <v>0</v>
      </c>
      <c r="Q17" s="162">
        <v>0</v>
      </c>
      <c r="R17" s="162">
        <v>0</v>
      </c>
      <c r="S17" s="163">
        <v>0</v>
      </c>
      <c r="T17" s="161">
        <v>0</v>
      </c>
      <c r="U17" s="162">
        <v>0</v>
      </c>
      <c r="V17" s="162">
        <v>0</v>
      </c>
      <c r="W17" s="164">
        <v>0</v>
      </c>
      <c r="X17" s="165">
        <v>0</v>
      </c>
      <c r="Y17" s="166">
        <v>0</v>
      </c>
      <c r="Z17" s="166">
        <v>0</v>
      </c>
      <c r="AA17" s="167">
        <v>0</v>
      </c>
      <c r="AB17" s="151">
        <v>0</v>
      </c>
      <c r="AC17" s="168">
        <v>0</v>
      </c>
      <c r="AD17" s="168">
        <v>0</v>
      </c>
      <c r="AE17" s="169">
        <v>0</v>
      </c>
      <c r="AF17" s="170">
        <v>0</v>
      </c>
      <c r="AG17" s="171">
        <v>0</v>
      </c>
      <c r="AH17" s="171">
        <v>0</v>
      </c>
      <c r="AI17" s="172">
        <v>0</v>
      </c>
      <c r="AJ17" s="172">
        <v>0</v>
      </c>
      <c r="AK17" s="172">
        <v>0</v>
      </c>
      <c r="AL17" s="172">
        <v>0</v>
      </c>
      <c r="AM17" s="173">
        <v>0</v>
      </c>
      <c r="AN17" s="174">
        <v>0</v>
      </c>
      <c r="AO17" s="175">
        <v>0</v>
      </c>
      <c r="AP17" s="140">
        <v>0</v>
      </c>
      <c r="AQ17" s="186">
        <v>0</v>
      </c>
      <c r="AR17" s="182">
        <v>0</v>
      </c>
      <c r="AS17" s="179">
        <v>0</v>
      </c>
      <c r="AT17" s="180">
        <v>0</v>
      </c>
      <c r="AU17" s="177" t="b">
        <v>0</v>
      </c>
      <c r="AV17" s="146"/>
      <c r="AW17" s="146"/>
      <c r="AX17" s="149"/>
      <c r="AY17" s="149"/>
      <c r="AZ17" s="149"/>
      <c r="BA17" s="149"/>
      <c r="BB17" s="149"/>
      <c r="BC17" s="149"/>
      <c r="BD17" s="149"/>
      <c r="BE17" s="147"/>
      <c r="BF17" s="147"/>
      <c r="BG17" s="147"/>
      <c r="BH17" s="148"/>
      <c r="BI17" s="148"/>
      <c r="BJ17" s="149"/>
      <c r="BK17" s="147"/>
      <c r="BL17" s="147"/>
      <c r="BM17" s="147"/>
      <c r="BN17" s="147"/>
      <c r="BO17" s="147"/>
      <c r="BP17" s="148"/>
      <c r="BQ17" s="148"/>
      <c r="BR17" s="148"/>
      <c r="BS17" s="148"/>
      <c r="BT17" s="68"/>
      <c r="BU17" s="148"/>
      <c r="BV17" s="148"/>
      <c r="BW17" s="148"/>
      <c r="BX17" s="148"/>
    </row>
    <row r="18" spans="1:76" x14ac:dyDescent="0.25">
      <c r="A18" s="68"/>
      <c r="B18" s="150">
        <v>15</v>
      </c>
      <c r="C18" s="151">
        <v>7</v>
      </c>
      <c r="D18" s="152">
        <v>21</v>
      </c>
      <c r="E18" s="153">
        <v>12.649110640673518</v>
      </c>
      <c r="F18" s="154">
        <v>108.43494882292178</v>
      </c>
      <c r="G18" s="183">
        <v>100</v>
      </c>
      <c r="H18" s="184">
        <v>-1000</v>
      </c>
      <c r="I18" s="185">
        <v>0</v>
      </c>
      <c r="J18" s="155">
        <v>3</v>
      </c>
      <c r="K18" s="156">
        <v>0</v>
      </c>
      <c r="L18" s="157">
        <v>0</v>
      </c>
      <c r="M18" s="158">
        <v>0</v>
      </c>
      <c r="N18" s="159">
        <v>0</v>
      </c>
      <c r="O18" s="160">
        <v>0</v>
      </c>
      <c r="P18" s="161">
        <v>0</v>
      </c>
      <c r="Q18" s="162">
        <v>0</v>
      </c>
      <c r="R18" s="162">
        <v>0</v>
      </c>
      <c r="S18" s="163">
        <v>0</v>
      </c>
      <c r="T18" s="161">
        <v>0</v>
      </c>
      <c r="U18" s="162">
        <v>0</v>
      </c>
      <c r="V18" s="162">
        <v>0</v>
      </c>
      <c r="W18" s="164">
        <v>0</v>
      </c>
      <c r="X18" s="165">
        <v>0</v>
      </c>
      <c r="Y18" s="166">
        <v>0</v>
      </c>
      <c r="Z18" s="166">
        <v>0</v>
      </c>
      <c r="AA18" s="167">
        <v>0</v>
      </c>
      <c r="AB18" s="151">
        <v>0</v>
      </c>
      <c r="AC18" s="168">
        <v>0</v>
      </c>
      <c r="AD18" s="168">
        <v>0</v>
      </c>
      <c r="AE18" s="169">
        <v>0</v>
      </c>
      <c r="AF18" s="170">
        <v>0</v>
      </c>
      <c r="AG18" s="171">
        <v>0</v>
      </c>
      <c r="AH18" s="171">
        <v>0</v>
      </c>
      <c r="AI18" s="172">
        <v>0</v>
      </c>
      <c r="AJ18" s="172">
        <v>0</v>
      </c>
      <c r="AK18" s="172">
        <v>0</v>
      </c>
      <c r="AL18" s="172">
        <v>0</v>
      </c>
      <c r="AM18" s="173">
        <v>0</v>
      </c>
      <c r="AN18" s="174">
        <v>0</v>
      </c>
      <c r="AO18" s="175">
        <v>0</v>
      </c>
      <c r="AP18" s="140">
        <v>0</v>
      </c>
      <c r="AQ18" s="186">
        <v>0</v>
      </c>
      <c r="AR18" s="182">
        <v>0</v>
      </c>
      <c r="AS18" s="176">
        <v>0</v>
      </c>
      <c r="AT18" s="144">
        <v>0</v>
      </c>
      <c r="AU18" s="177" t="b">
        <v>0</v>
      </c>
      <c r="AV18" s="146"/>
      <c r="AW18" s="146"/>
      <c r="AX18" s="68"/>
      <c r="AY18" s="146"/>
      <c r="AZ18" s="146"/>
      <c r="BA18" s="147"/>
      <c r="BB18" s="147"/>
      <c r="BC18" s="147"/>
      <c r="BD18" s="147"/>
      <c r="BE18" s="147"/>
      <c r="BF18" s="147"/>
      <c r="BG18" s="147"/>
      <c r="BH18" s="148"/>
      <c r="BI18" s="148"/>
      <c r="BJ18" s="149"/>
      <c r="BK18" s="147"/>
      <c r="BL18" s="147"/>
      <c r="BM18" s="147"/>
      <c r="BN18" s="147"/>
      <c r="BO18" s="147"/>
      <c r="BP18" s="148"/>
      <c r="BQ18" s="148"/>
      <c r="BR18" s="148"/>
      <c r="BS18" s="148"/>
      <c r="BT18" s="68"/>
      <c r="BU18" s="148"/>
      <c r="BV18" s="148"/>
      <c r="BW18" s="148"/>
      <c r="BX18" s="148"/>
    </row>
    <row r="19" spans="1:76" x14ac:dyDescent="0.25">
      <c r="A19" s="68"/>
      <c r="B19" s="150">
        <v>16</v>
      </c>
      <c r="C19" s="151">
        <v>6</v>
      </c>
      <c r="D19" s="152">
        <v>19</v>
      </c>
      <c r="E19" s="153">
        <v>11.313708498984761</v>
      </c>
      <c r="F19" s="154">
        <v>44.999999999999986</v>
      </c>
      <c r="G19" s="183">
        <v>100</v>
      </c>
      <c r="H19" s="184">
        <v>-1000</v>
      </c>
      <c r="I19" s="185">
        <v>0</v>
      </c>
      <c r="J19" s="155">
        <v>3</v>
      </c>
      <c r="K19" s="156">
        <v>0</v>
      </c>
      <c r="L19" s="157">
        <v>0</v>
      </c>
      <c r="M19" s="158">
        <v>0</v>
      </c>
      <c r="N19" s="159">
        <v>0</v>
      </c>
      <c r="O19" s="160">
        <v>0</v>
      </c>
      <c r="P19" s="161">
        <v>0</v>
      </c>
      <c r="Q19" s="162">
        <v>0</v>
      </c>
      <c r="R19" s="162">
        <v>0</v>
      </c>
      <c r="S19" s="163">
        <v>0</v>
      </c>
      <c r="T19" s="161">
        <v>0</v>
      </c>
      <c r="U19" s="162">
        <v>0</v>
      </c>
      <c r="V19" s="162">
        <v>0</v>
      </c>
      <c r="W19" s="164">
        <v>0</v>
      </c>
      <c r="X19" s="165">
        <v>0</v>
      </c>
      <c r="Y19" s="166">
        <v>0</v>
      </c>
      <c r="Z19" s="166">
        <v>0</v>
      </c>
      <c r="AA19" s="167">
        <v>0</v>
      </c>
      <c r="AB19" s="151">
        <v>0</v>
      </c>
      <c r="AC19" s="168">
        <v>0</v>
      </c>
      <c r="AD19" s="168">
        <v>0</v>
      </c>
      <c r="AE19" s="169">
        <v>0</v>
      </c>
      <c r="AF19" s="170">
        <v>0</v>
      </c>
      <c r="AG19" s="171">
        <v>0</v>
      </c>
      <c r="AH19" s="171">
        <v>0</v>
      </c>
      <c r="AI19" s="172">
        <v>0</v>
      </c>
      <c r="AJ19" s="172">
        <v>0</v>
      </c>
      <c r="AK19" s="172">
        <v>0</v>
      </c>
      <c r="AL19" s="172">
        <v>0</v>
      </c>
      <c r="AM19" s="173">
        <v>0</v>
      </c>
      <c r="AN19" s="174">
        <v>0</v>
      </c>
      <c r="AO19" s="175">
        <v>0</v>
      </c>
      <c r="AP19" s="140">
        <v>0</v>
      </c>
      <c r="AQ19" s="186">
        <v>0</v>
      </c>
      <c r="AR19" s="182">
        <v>0</v>
      </c>
      <c r="AS19" s="179">
        <v>0</v>
      </c>
      <c r="AT19" s="180">
        <v>0</v>
      </c>
      <c r="AU19" s="177" t="b">
        <v>0</v>
      </c>
      <c r="AV19" s="146"/>
      <c r="AW19" s="146"/>
      <c r="AX19" s="147"/>
      <c r="AY19" s="147"/>
      <c r="AZ19" s="148"/>
      <c r="BA19" s="148"/>
      <c r="BB19" s="149"/>
      <c r="BC19" s="147"/>
      <c r="BD19" s="147"/>
      <c r="BE19" s="147"/>
      <c r="BF19" s="147"/>
      <c r="BG19" s="147"/>
      <c r="BH19" s="148"/>
      <c r="BI19" s="148"/>
      <c r="BJ19" s="149"/>
      <c r="BK19" s="147"/>
      <c r="BL19" s="147"/>
      <c r="BM19" s="147"/>
      <c r="BN19" s="147"/>
      <c r="BO19" s="147"/>
      <c r="BP19" s="148"/>
      <c r="BQ19" s="148"/>
      <c r="BR19" s="148"/>
      <c r="BS19" s="148"/>
      <c r="BT19" s="68"/>
      <c r="BU19" s="148"/>
      <c r="BV19" s="148"/>
      <c r="BW19" s="148"/>
      <c r="BX19" s="148"/>
    </row>
    <row r="20" spans="1:76" x14ac:dyDescent="0.25">
      <c r="A20" s="68"/>
      <c r="B20" s="150">
        <v>17</v>
      </c>
      <c r="C20" s="151">
        <v>8</v>
      </c>
      <c r="D20" s="152">
        <v>1</v>
      </c>
      <c r="E20" s="153">
        <v>8.5</v>
      </c>
      <c r="F20" s="154">
        <v>90.000000000000171</v>
      </c>
      <c r="G20" s="183">
        <v>100</v>
      </c>
      <c r="H20" s="184">
        <v>-1000</v>
      </c>
      <c r="I20" s="185">
        <v>0</v>
      </c>
      <c r="J20" s="155">
        <v>3</v>
      </c>
      <c r="K20" s="156">
        <v>0</v>
      </c>
      <c r="L20" s="157">
        <v>0</v>
      </c>
      <c r="M20" s="158">
        <v>0</v>
      </c>
      <c r="N20" s="159">
        <v>0</v>
      </c>
      <c r="O20" s="160">
        <v>0</v>
      </c>
      <c r="P20" s="161">
        <v>0</v>
      </c>
      <c r="Q20" s="162">
        <v>0</v>
      </c>
      <c r="R20" s="162">
        <v>0</v>
      </c>
      <c r="S20" s="163">
        <v>0</v>
      </c>
      <c r="T20" s="161">
        <v>0</v>
      </c>
      <c r="U20" s="162">
        <v>0</v>
      </c>
      <c r="V20" s="162">
        <v>0</v>
      </c>
      <c r="W20" s="164">
        <v>0</v>
      </c>
      <c r="X20" s="165">
        <v>0</v>
      </c>
      <c r="Y20" s="166">
        <v>0</v>
      </c>
      <c r="Z20" s="166">
        <v>0</v>
      </c>
      <c r="AA20" s="167">
        <v>0</v>
      </c>
      <c r="AB20" s="151">
        <v>0</v>
      </c>
      <c r="AC20" s="168">
        <v>0</v>
      </c>
      <c r="AD20" s="168">
        <v>0</v>
      </c>
      <c r="AE20" s="169">
        <v>0</v>
      </c>
      <c r="AF20" s="170">
        <v>0</v>
      </c>
      <c r="AG20" s="171">
        <v>0</v>
      </c>
      <c r="AH20" s="171">
        <v>0</v>
      </c>
      <c r="AI20" s="172">
        <v>0</v>
      </c>
      <c r="AJ20" s="172">
        <v>0</v>
      </c>
      <c r="AK20" s="172">
        <v>0</v>
      </c>
      <c r="AL20" s="172">
        <v>0</v>
      </c>
      <c r="AM20" s="173">
        <v>0</v>
      </c>
      <c r="AN20" s="174">
        <v>0</v>
      </c>
      <c r="AO20" s="175">
        <v>0</v>
      </c>
      <c r="AP20" s="140">
        <v>0</v>
      </c>
      <c r="AQ20" s="186">
        <v>0</v>
      </c>
      <c r="AR20" s="182">
        <v>0</v>
      </c>
      <c r="AS20" s="179">
        <v>0</v>
      </c>
      <c r="AT20" s="180">
        <v>0</v>
      </c>
      <c r="AU20" s="187" t="b">
        <v>0</v>
      </c>
      <c r="AV20" s="149"/>
      <c r="AW20" s="149"/>
      <c r="AX20" s="149"/>
      <c r="AY20" s="149"/>
      <c r="AZ20" s="149"/>
      <c r="BA20" s="149"/>
      <c r="BB20" s="149"/>
      <c r="BC20" s="147"/>
      <c r="BD20" s="147"/>
      <c r="BE20" s="147"/>
      <c r="BF20" s="147"/>
      <c r="BG20" s="147"/>
      <c r="BH20" s="148"/>
      <c r="BI20" s="148"/>
      <c r="BJ20" s="149"/>
      <c r="BK20" s="147"/>
      <c r="BL20" s="147"/>
      <c r="BM20" s="147"/>
      <c r="BN20" s="147"/>
      <c r="BO20" s="147"/>
      <c r="BP20" s="148"/>
      <c r="BQ20" s="148"/>
      <c r="BR20" s="148"/>
      <c r="BS20" s="148"/>
      <c r="BT20" s="68"/>
      <c r="BU20" s="148"/>
      <c r="BV20" s="148"/>
      <c r="BW20" s="148"/>
      <c r="BX20" s="148"/>
    </row>
    <row r="21" spans="1:76" x14ac:dyDescent="0.25">
      <c r="A21" s="68"/>
      <c r="B21" s="150">
        <v>18</v>
      </c>
      <c r="C21" s="151">
        <v>9</v>
      </c>
      <c r="D21" s="152">
        <v>10</v>
      </c>
      <c r="E21" s="153">
        <v>21</v>
      </c>
      <c r="F21" s="154">
        <v>90.000000000000171</v>
      </c>
      <c r="G21" s="183">
        <v>100</v>
      </c>
      <c r="H21" s="184">
        <v>1000</v>
      </c>
      <c r="I21" s="185">
        <v>0</v>
      </c>
      <c r="J21" s="155">
        <v>1</v>
      </c>
      <c r="K21" s="156">
        <v>0</v>
      </c>
      <c r="L21" s="157">
        <v>0</v>
      </c>
      <c r="M21" s="158">
        <v>0</v>
      </c>
      <c r="N21" s="159">
        <v>0</v>
      </c>
      <c r="O21" s="160">
        <v>0</v>
      </c>
      <c r="P21" s="161">
        <v>0</v>
      </c>
      <c r="Q21" s="162">
        <v>0</v>
      </c>
      <c r="R21" s="162">
        <v>0</v>
      </c>
      <c r="S21" s="163">
        <v>0</v>
      </c>
      <c r="T21" s="161">
        <v>0</v>
      </c>
      <c r="U21" s="162">
        <v>0</v>
      </c>
      <c r="V21" s="162">
        <v>0</v>
      </c>
      <c r="W21" s="164">
        <v>0</v>
      </c>
      <c r="X21" s="165">
        <v>0</v>
      </c>
      <c r="Y21" s="166">
        <v>0</v>
      </c>
      <c r="Z21" s="166">
        <v>0</v>
      </c>
      <c r="AA21" s="167">
        <v>0</v>
      </c>
      <c r="AB21" s="151">
        <v>0</v>
      </c>
      <c r="AC21" s="168">
        <v>0</v>
      </c>
      <c r="AD21" s="168">
        <v>0</v>
      </c>
      <c r="AE21" s="169">
        <v>0</v>
      </c>
      <c r="AF21" s="170">
        <v>0</v>
      </c>
      <c r="AG21" s="171">
        <v>0</v>
      </c>
      <c r="AH21" s="171">
        <v>0</v>
      </c>
      <c r="AI21" s="172">
        <v>0</v>
      </c>
      <c r="AJ21" s="172">
        <v>0</v>
      </c>
      <c r="AK21" s="172">
        <v>0</v>
      </c>
      <c r="AL21" s="172">
        <v>0</v>
      </c>
      <c r="AM21" s="173">
        <v>0</v>
      </c>
      <c r="AN21" s="174">
        <v>0</v>
      </c>
      <c r="AO21" s="175">
        <v>0</v>
      </c>
      <c r="AP21" s="140">
        <v>0</v>
      </c>
      <c r="AQ21" s="186">
        <v>0</v>
      </c>
      <c r="AR21" s="182">
        <v>0</v>
      </c>
      <c r="AS21" s="179">
        <v>0</v>
      </c>
      <c r="AT21" s="180">
        <v>0</v>
      </c>
      <c r="AU21" s="187" t="b">
        <v>0</v>
      </c>
      <c r="AV21" s="149"/>
      <c r="AW21" s="149"/>
      <c r="AX21" s="149"/>
      <c r="AY21" s="149"/>
      <c r="AZ21" s="149"/>
      <c r="BA21" s="149"/>
      <c r="BB21" s="149"/>
      <c r="BC21" s="147"/>
      <c r="BD21" s="147"/>
      <c r="BE21" s="147"/>
      <c r="BF21" s="147"/>
      <c r="BG21" s="147"/>
      <c r="BH21" s="148"/>
      <c r="BI21" s="148"/>
      <c r="BJ21" s="149"/>
      <c r="BK21" s="147"/>
      <c r="BL21" s="147"/>
      <c r="BM21" s="147"/>
      <c r="BN21" s="147"/>
      <c r="BO21" s="147"/>
      <c r="BP21" s="148"/>
      <c r="BQ21" s="148"/>
      <c r="BR21" s="148"/>
      <c r="BS21" s="148"/>
      <c r="BT21" s="68"/>
      <c r="BU21" s="148"/>
      <c r="BV21" s="148"/>
      <c r="BW21" s="148"/>
      <c r="BX21" s="148"/>
    </row>
    <row r="22" spans="1:76" x14ac:dyDescent="0.25">
      <c r="A22" s="68"/>
      <c r="B22" s="150">
        <v>19</v>
      </c>
      <c r="C22" s="151">
        <v>10</v>
      </c>
      <c r="D22" s="152">
        <v>11</v>
      </c>
      <c r="E22" s="153">
        <v>22</v>
      </c>
      <c r="F22" s="154">
        <v>0</v>
      </c>
      <c r="G22" s="183">
        <v>100</v>
      </c>
      <c r="H22" s="184">
        <v>1000</v>
      </c>
      <c r="I22" s="185">
        <v>0</v>
      </c>
      <c r="J22" s="155">
        <v>1</v>
      </c>
      <c r="K22" s="156">
        <v>0</v>
      </c>
      <c r="L22" s="157">
        <v>0</v>
      </c>
      <c r="M22" s="158">
        <v>0</v>
      </c>
      <c r="N22" s="159">
        <v>0</v>
      </c>
      <c r="O22" s="160">
        <v>0</v>
      </c>
      <c r="P22" s="161">
        <v>0</v>
      </c>
      <c r="Q22" s="162">
        <v>0</v>
      </c>
      <c r="R22" s="162">
        <v>0</v>
      </c>
      <c r="S22" s="163">
        <v>0</v>
      </c>
      <c r="T22" s="161">
        <v>0</v>
      </c>
      <c r="U22" s="162">
        <v>0</v>
      </c>
      <c r="V22" s="162">
        <v>0</v>
      </c>
      <c r="W22" s="164">
        <v>0</v>
      </c>
      <c r="X22" s="165">
        <v>0</v>
      </c>
      <c r="Y22" s="166">
        <v>0</v>
      </c>
      <c r="Z22" s="166">
        <v>0</v>
      </c>
      <c r="AA22" s="167">
        <v>0</v>
      </c>
      <c r="AB22" s="151">
        <v>0</v>
      </c>
      <c r="AC22" s="168">
        <v>0</v>
      </c>
      <c r="AD22" s="168">
        <v>0</v>
      </c>
      <c r="AE22" s="169">
        <v>0</v>
      </c>
      <c r="AF22" s="170">
        <v>0</v>
      </c>
      <c r="AG22" s="171">
        <v>0</v>
      </c>
      <c r="AH22" s="171">
        <v>0</v>
      </c>
      <c r="AI22" s="172">
        <v>0</v>
      </c>
      <c r="AJ22" s="172">
        <v>0</v>
      </c>
      <c r="AK22" s="172">
        <v>0</v>
      </c>
      <c r="AL22" s="172">
        <v>0</v>
      </c>
      <c r="AM22" s="173">
        <v>0</v>
      </c>
      <c r="AN22" s="174">
        <v>0</v>
      </c>
      <c r="AO22" s="175">
        <v>0</v>
      </c>
      <c r="AP22" s="140">
        <v>0</v>
      </c>
      <c r="AQ22" s="186">
        <v>0</v>
      </c>
      <c r="AR22" s="182">
        <v>0</v>
      </c>
      <c r="AS22" s="179">
        <v>0</v>
      </c>
      <c r="AT22" s="180">
        <v>0</v>
      </c>
      <c r="AU22" s="187" t="b">
        <v>0</v>
      </c>
      <c r="AV22" s="149"/>
      <c r="AW22" s="149"/>
      <c r="AX22" s="149"/>
      <c r="AY22" s="149"/>
      <c r="AZ22" s="149"/>
      <c r="BA22" s="149"/>
      <c r="BB22" s="149"/>
      <c r="BC22" s="147"/>
      <c r="BD22" s="147"/>
      <c r="BE22" s="147"/>
      <c r="BF22" s="147"/>
      <c r="BG22" s="147"/>
      <c r="BH22" s="148"/>
      <c r="BI22" s="148"/>
      <c r="BJ22" s="149"/>
      <c r="BK22" s="147"/>
      <c r="BL22" s="147"/>
      <c r="BM22" s="147"/>
      <c r="BN22" s="147"/>
      <c r="BO22" s="147"/>
      <c r="BP22" s="148"/>
      <c r="BQ22" s="148"/>
      <c r="BR22" s="148"/>
      <c r="BS22" s="148"/>
      <c r="BT22" s="68"/>
      <c r="BU22" s="148"/>
      <c r="BV22" s="148"/>
      <c r="BW22" s="148"/>
      <c r="BX22" s="148"/>
    </row>
    <row r="23" spans="1:76" x14ac:dyDescent="0.25">
      <c r="A23" s="68"/>
      <c r="B23" s="188">
        <v>20</v>
      </c>
      <c r="C23" s="151">
        <v>11</v>
      </c>
      <c r="D23" s="152">
        <v>12</v>
      </c>
      <c r="E23" s="153">
        <v>21</v>
      </c>
      <c r="F23" s="154">
        <v>-90.000000000000171</v>
      </c>
      <c r="G23" s="183">
        <v>100</v>
      </c>
      <c r="H23" s="184">
        <v>1000</v>
      </c>
      <c r="I23" s="185">
        <v>0</v>
      </c>
      <c r="J23" s="155">
        <v>1</v>
      </c>
      <c r="K23" s="156">
        <v>0</v>
      </c>
      <c r="L23" s="157">
        <v>0</v>
      </c>
      <c r="M23" s="158">
        <v>0</v>
      </c>
      <c r="N23" s="159">
        <v>0</v>
      </c>
      <c r="O23" s="160">
        <v>0</v>
      </c>
      <c r="P23" s="161">
        <v>0</v>
      </c>
      <c r="Q23" s="162">
        <v>0</v>
      </c>
      <c r="R23" s="162">
        <v>0</v>
      </c>
      <c r="S23" s="163">
        <v>0</v>
      </c>
      <c r="T23" s="161">
        <v>0</v>
      </c>
      <c r="U23" s="162">
        <v>0</v>
      </c>
      <c r="V23" s="162">
        <v>0</v>
      </c>
      <c r="W23" s="164">
        <v>0</v>
      </c>
      <c r="X23" s="165">
        <v>0</v>
      </c>
      <c r="Y23" s="166">
        <v>0</v>
      </c>
      <c r="Z23" s="166">
        <v>0</v>
      </c>
      <c r="AA23" s="167">
        <v>0</v>
      </c>
      <c r="AB23" s="151">
        <v>0</v>
      </c>
      <c r="AC23" s="168">
        <v>0</v>
      </c>
      <c r="AD23" s="168">
        <v>0</v>
      </c>
      <c r="AE23" s="169">
        <v>0</v>
      </c>
      <c r="AF23" s="170">
        <v>0</v>
      </c>
      <c r="AG23" s="171">
        <v>0</v>
      </c>
      <c r="AH23" s="171">
        <v>0</v>
      </c>
      <c r="AI23" s="172">
        <v>0</v>
      </c>
      <c r="AJ23" s="172">
        <v>0</v>
      </c>
      <c r="AK23" s="172">
        <v>0</v>
      </c>
      <c r="AL23" s="172">
        <v>0</v>
      </c>
      <c r="AM23" s="173">
        <v>0</v>
      </c>
      <c r="AN23" s="174">
        <v>0</v>
      </c>
      <c r="AO23" s="175">
        <v>0</v>
      </c>
      <c r="AP23" s="189">
        <v>0</v>
      </c>
      <c r="AQ23" s="186">
        <v>0</v>
      </c>
      <c r="AR23" s="182">
        <v>0</v>
      </c>
      <c r="AS23" s="179">
        <v>0</v>
      </c>
      <c r="AT23" s="180">
        <v>0</v>
      </c>
      <c r="AU23" s="187" t="b">
        <v>0</v>
      </c>
      <c r="AV23" s="149"/>
      <c r="AW23" s="149"/>
      <c r="AX23" s="149"/>
      <c r="AY23" s="149"/>
      <c r="AZ23" s="149"/>
      <c r="BA23" s="149"/>
      <c r="BB23" s="149"/>
      <c r="BC23" s="147"/>
      <c r="BD23" s="147"/>
      <c r="BE23" s="147"/>
      <c r="BF23" s="147"/>
      <c r="BG23" s="147"/>
      <c r="BH23" s="148"/>
      <c r="BI23" s="148"/>
      <c r="BJ23" s="149"/>
      <c r="BK23" s="147"/>
      <c r="BL23" s="147"/>
      <c r="BM23" s="147"/>
      <c r="BN23" s="147"/>
      <c r="BO23" s="147"/>
      <c r="BP23" s="148"/>
      <c r="BQ23" s="148"/>
      <c r="BR23" s="148"/>
      <c r="BS23" s="148"/>
      <c r="BT23" s="68"/>
      <c r="BU23" s="148"/>
      <c r="BV23" s="148"/>
      <c r="BW23" s="148"/>
      <c r="BX23" s="148"/>
    </row>
    <row r="24" spans="1:76" x14ac:dyDescent="0.25">
      <c r="A24" s="68"/>
      <c r="B24" s="150">
        <v>21</v>
      </c>
      <c r="C24" s="151">
        <v>12</v>
      </c>
      <c r="D24" s="152">
        <v>9</v>
      </c>
      <c r="E24" s="153">
        <v>22</v>
      </c>
      <c r="F24" s="154">
        <v>179.99999999999974</v>
      </c>
      <c r="G24" s="183">
        <v>100</v>
      </c>
      <c r="H24" s="184">
        <v>1000</v>
      </c>
      <c r="I24" s="185">
        <v>0</v>
      </c>
      <c r="J24" s="155">
        <v>1</v>
      </c>
      <c r="K24" s="156">
        <v>0</v>
      </c>
      <c r="L24" s="157">
        <v>0</v>
      </c>
      <c r="M24" s="158">
        <v>0</v>
      </c>
      <c r="N24" s="159">
        <v>0</v>
      </c>
      <c r="O24" s="160">
        <v>0</v>
      </c>
      <c r="P24" s="161">
        <v>0</v>
      </c>
      <c r="Q24" s="162">
        <v>0</v>
      </c>
      <c r="R24" s="162">
        <v>0</v>
      </c>
      <c r="S24" s="163">
        <v>0</v>
      </c>
      <c r="T24" s="161">
        <v>0</v>
      </c>
      <c r="U24" s="162">
        <v>0</v>
      </c>
      <c r="V24" s="162">
        <v>0</v>
      </c>
      <c r="W24" s="164">
        <v>0</v>
      </c>
      <c r="X24" s="165">
        <v>0</v>
      </c>
      <c r="Y24" s="166">
        <v>0</v>
      </c>
      <c r="Z24" s="166">
        <v>0</v>
      </c>
      <c r="AA24" s="167">
        <v>0</v>
      </c>
      <c r="AB24" s="151">
        <v>0</v>
      </c>
      <c r="AC24" s="168">
        <v>0</v>
      </c>
      <c r="AD24" s="168">
        <v>0</v>
      </c>
      <c r="AE24" s="169">
        <v>0</v>
      </c>
      <c r="AF24" s="170">
        <v>0</v>
      </c>
      <c r="AG24" s="171">
        <v>0</v>
      </c>
      <c r="AH24" s="171">
        <v>0</v>
      </c>
      <c r="AI24" s="172">
        <v>0</v>
      </c>
      <c r="AJ24" s="172">
        <v>0</v>
      </c>
      <c r="AK24" s="172">
        <v>0</v>
      </c>
      <c r="AL24" s="172">
        <v>0</v>
      </c>
      <c r="AM24" s="173">
        <v>0</v>
      </c>
      <c r="AN24" s="174">
        <v>0</v>
      </c>
      <c r="AO24" s="175">
        <v>0</v>
      </c>
      <c r="AP24" s="140">
        <v>0</v>
      </c>
      <c r="AQ24" s="186">
        <v>0</v>
      </c>
      <c r="AR24" s="182">
        <v>0</v>
      </c>
      <c r="AS24" s="179">
        <v>0</v>
      </c>
      <c r="AT24" s="180">
        <v>0</v>
      </c>
      <c r="AU24" s="187" t="b">
        <v>0</v>
      </c>
      <c r="AV24" s="149"/>
      <c r="AW24" s="149"/>
      <c r="AX24" s="149"/>
      <c r="AY24" s="149"/>
      <c r="AZ24" s="149"/>
      <c r="BA24" s="149"/>
      <c r="BB24" s="149"/>
      <c r="BC24" s="147"/>
      <c r="BD24" s="147"/>
      <c r="BE24" s="147"/>
      <c r="BF24" s="147"/>
      <c r="BG24" s="147"/>
      <c r="BH24" s="148"/>
      <c r="BI24" s="148"/>
      <c r="BJ24" s="149"/>
      <c r="BK24" s="147"/>
      <c r="BL24" s="147"/>
      <c r="BM24" s="147"/>
      <c r="BN24" s="147"/>
      <c r="BO24" s="147"/>
      <c r="BP24" s="148"/>
      <c r="BQ24" s="148"/>
      <c r="BR24" s="148"/>
      <c r="BS24" s="148"/>
      <c r="BT24" s="68"/>
      <c r="BU24" s="148"/>
      <c r="BV24" s="148"/>
      <c r="BW24" s="148"/>
      <c r="BX24" s="148"/>
    </row>
    <row r="25" spans="1:76" x14ac:dyDescent="0.25">
      <c r="A25" s="68"/>
      <c r="B25" s="150">
        <v>22</v>
      </c>
      <c r="C25" s="151">
        <v>13</v>
      </c>
      <c r="D25" s="152">
        <v>14</v>
      </c>
      <c r="E25" s="153">
        <v>6</v>
      </c>
      <c r="F25" s="154">
        <v>179.99999999999974</v>
      </c>
      <c r="G25" s="183">
        <v>100</v>
      </c>
      <c r="H25" s="184">
        <v>1000</v>
      </c>
      <c r="I25" s="185">
        <v>0</v>
      </c>
      <c r="J25" s="155">
        <v>1</v>
      </c>
      <c r="K25" s="156">
        <v>0</v>
      </c>
      <c r="L25" s="157">
        <v>0</v>
      </c>
      <c r="M25" s="158">
        <v>0</v>
      </c>
      <c r="N25" s="159">
        <v>0</v>
      </c>
      <c r="O25" s="160">
        <v>0</v>
      </c>
      <c r="P25" s="161">
        <v>0</v>
      </c>
      <c r="Q25" s="162">
        <v>0</v>
      </c>
      <c r="R25" s="162">
        <v>0</v>
      </c>
      <c r="S25" s="163">
        <v>0</v>
      </c>
      <c r="T25" s="161">
        <v>0</v>
      </c>
      <c r="U25" s="162">
        <v>0</v>
      </c>
      <c r="V25" s="162">
        <v>0</v>
      </c>
      <c r="W25" s="164">
        <v>0</v>
      </c>
      <c r="X25" s="165">
        <v>0</v>
      </c>
      <c r="Y25" s="166">
        <v>0</v>
      </c>
      <c r="Z25" s="166">
        <v>0</v>
      </c>
      <c r="AA25" s="167">
        <v>0</v>
      </c>
      <c r="AB25" s="151">
        <v>0</v>
      </c>
      <c r="AC25" s="168">
        <v>0</v>
      </c>
      <c r="AD25" s="168">
        <v>0</v>
      </c>
      <c r="AE25" s="169">
        <v>0</v>
      </c>
      <c r="AF25" s="170">
        <v>0</v>
      </c>
      <c r="AG25" s="171">
        <v>0</v>
      </c>
      <c r="AH25" s="171">
        <v>0</v>
      </c>
      <c r="AI25" s="172">
        <v>0</v>
      </c>
      <c r="AJ25" s="172">
        <v>0</v>
      </c>
      <c r="AK25" s="172">
        <v>0</v>
      </c>
      <c r="AL25" s="172">
        <v>0</v>
      </c>
      <c r="AM25" s="173">
        <v>0</v>
      </c>
      <c r="AN25" s="174">
        <v>0</v>
      </c>
      <c r="AO25" s="175">
        <v>0</v>
      </c>
      <c r="AP25" s="140">
        <v>0</v>
      </c>
      <c r="AQ25" s="186">
        <v>0</v>
      </c>
      <c r="AR25" s="182">
        <v>0</v>
      </c>
      <c r="AS25" s="179">
        <v>0</v>
      </c>
      <c r="AT25" s="180">
        <v>0</v>
      </c>
      <c r="AU25" s="187" t="b">
        <v>0</v>
      </c>
      <c r="AV25" s="149"/>
      <c r="AW25" s="149"/>
      <c r="AX25" s="149"/>
      <c r="AY25" s="149"/>
      <c r="AZ25" s="149"/>
      <c r="BA25" s="149"/>
      <c r="BB25" s="149"/>
      <c r="BC25" s="147"/>
      <c r="BD25" s="147"/>
      <c r="BE25" s="147"/>
      <c r="BF25" s="147"/>
      <c r="BG25" s="147"/>
      <c r="BH25" s="148"/>
      <c r="BI25" s="148"/>
      <c r="BJ25" s="149"/>
      <c r="BK25" s="147"/>
      <c r="BL25" s="147"/>
      <c r="BM25" s="147"/>
      <c r="BN25" s="147"/>
      <c r="BO25" s="147"/>
      <c r="BP25" s="148"/>
      <c r="BQ25" s="148"/>
      <c r="BR25" s="148"/>
      <c r="BS25" s="148"/>
      <c r="BT25" s="68"/>
      <c r="BU25" s="148"/>
      <c r="BV25" s="148"/>
      <c r="BW25" s="148"/>
      <c r="BX25" s="148"/>
    </row>
    <row r="26" spans="1:76" x14ac:dyDescent="0.25">
      <c r="A26" s="68"/>
      <c r="B26" s="150">
        <v>23</v>
      </c>
      <c r="C26" s="151">
        <v>14</v>
      </c>
      <c r="D26" s="152">
        <v>15</v>
      </c>
      <c r="E26" s="153">
        <v>6.5</v>
      </c>
      <c r="F26" s="154">
        <v>90.000000000000171</v>
      </c>
      <c r="G26" s="183">
        <v>100</v>
      </c>
      <c r="H26" s="184">
        <v>1000</v>
      </c>
      <c r="I26" s="185">
        <v>0</v>
      </c>
      <c r="J26" s="155">
        <v>1</v>
      </c>
      <c r="K26" s="156">
        <v>0</v>
      </c>
      <c r="L26" s="157">
        <v>0</v>
      </c>
      <c r="M26" s="158">
        <v>0</v>
      </c>
      <c r="N26" s="159">
        <v>0</v>
      </c>
      <c r="O26" s="160">
        <v>0</v>
      </c>
      <c r="P26" s="161">
        <v>0</v>
      </c>
      <c r="Q26" s="162">
        <v>0</v>
      </c>
      <c r="R26" s="162">
        <v>0</v>
      </c>
      <c r="S26" s="163">
        <v>0</v>
      </c>
      <c r="T26" s="161">
        <v>0</v>
      </c>
      <c r="U26" s="162">
        <v>0</v>
      </c>
      <c r="V26" s="162">
        <v>0</v>
      </c>
      <c r="W26" s="164">
        <v>0</v>
      </c>
      <c r="X26" s="165">
        <v>0</v>
      </c>
      <c r="Y26" s="166">
        <v>0</v>
      </c>
      <c r="Z26" s="166">
        <v>0</v>
      </c>
      <c r="AA26" s="167">
        <v>0</v>
      </c>
      <c r="AB26" s="151">
        <v>0</v>
      </c>
      <c r="AC26" s="168">
        <v>0</v>
      </c>
      <c r="AD26" s="168">
        <v>0</v>
      </c>
      <c r="AE26" s="169">
        <v>0</v>
      </c>
      <c r="AF26" s="170">
        <v>0</v>
      </c>
      <c r="AG26" s="171">
        <v>0</v>
      </c>
      <c r="AH26" s="171">
        <v>0</v>
      </c>
      <c r="AI26" s="172">
        <v>0</v>
      </c>
      <c r="AJ26" s="172">
        <v>0</v>
      </c>
      <c r="AK26" s="172">
        <v>0</v>
      </c>
      <c r="AL26" s="172">
        <v>0</v>
      </c>
      <c r="AM26" s="173">
        <v>0</v>
      </c>
      <c r="AN26" s="174">
        <v>0</v>
      </c>
      <c r="AO26" s="175">
        <v>0</v>
      </c>
      <c r="AP26" s="140">
        <v>0</v>
      </c>
      <c r="AQ26" s="186">
        <v>0</v>
      </c>
      <c r="AR26" s="182">
        <v>0</v>
      </c>
      <c r="AS26" s="179">
        <v>0</v>
      </c>
      <c r="AT26" s="180">
        <v>0</v>
      </c>
      <c r="AU26" s="187" t="b">
        <v>0</v>
      </c>
      <c r="AV26" s="149"/>
      <c r="AW26" s="149"/>
      <c r="AX26" s="149"/>
      <c r="AY26" s="149"/>
      <c r="AZ26" s="149"/>
      <c r="BA26" s="149"/>
      <c r="BB26" s="149"/>
      <c r="BC26" s="147"/>
      <c r="BD26" s="147"/>
      <c r="BE26" s="147"/>
      <c r="BF26" s="147"/>
      <c r="BG26" s="147"/>
      <c r="BH26" s="148"/>
      <c r="BI26" s="148"/>
      <c r="BJ26" s="149"/>
      <c r="BK26" s="147"/>
      <c r="BL26" s="147"/>
      <c r="BM26" s="147"/>
      <c r="BN26" s="147"/>
      <c r="BO26" s="147"/>
      <c r="BP26" s="148"/>
      <c r="BQ26" s="148"/>
      <c r="BR26" s="148"/>
      <c r="BS26" s="148"/>
      <c r="BT26" s="68"/>
      <c r="BU26" s="148"/>
      <c r="BV26" s="148"/>
      <c r="BW26" s="148"/>
      <c r="BX26" s="148"/>
    </row>
    <row r="27" spans="1:76" x14ac:dyDescent="0.25">
      <c r="A27" s="68"/>
      <c r="B27" s="150">
        <v>24</v>
      </c>
      <c r="C27" s="151">
        <v>15</v>
      </c>
      <c r="D27" s="152">
        <v>16</v>
      </c>
      <c r="E27" s="153">
        <v>6</v>
      </c>
      <c r="F27" s="154">
        <v>0</v>
      </c>
      <c r="G27" s="183">
        <v>100</v>
      </c>
      <c r="H27" s="184">
        <v>1000</v>
      </c>
      <c r="I27" s="185">
        <v>0</v>
      </c>
      <c r="J27" s="155">
        <v>1</v>
      </c>
      <c r="K27" s="156">
        <v>0</v>
      </c>
      <c r="L27" s="157">
        <v>0</v>
      </c>
      <c r="M27" s="158">
        <v>0</v>
      </c>
      <c r="N27" s="159">
        <v>0</v>
      </c>
      <c r="O27" s="160">
        <v>0</v>
      </c>
      <c r="P27" s="161">
        <v>0</v>
      </c>
      <c r="Q27" s="162">
        <v>0</v>
      </c>
      <c r="R27" s="162">
        <v>0</v>
      </c>
      <c r="S27" s="163">
        <v>0</v>
      </c>
      <c r="T27" s="161">
        <v>0</v>
      </c>
      <c r="U27" s="162">
        <v>0</v>
      </c>
      <c r="V27" s="162">
        <v>0</v>
      </c>
      <c r="W27" s="164">
        <v>0</v>
      </c>
      <c r="X27" s="165">
        <v>0</v>
      </c>
      <c r="Y27" s="166">
        <v>0</v>
      </c>
      <c r="Z27" s="166">
        <v>0</v>
      </c>
      <c r="AA27" s="167">
        <v>0</v>
      </c>
      <c r="AB27" s="151">
        <v>0</v>
      </c>
      <c r="AC27" s="168">
        <v>0</v>
      </c>
      <c r="AD27" s="168">
        <v>0</v>
      </c>
      <c r="AE27" s="169">
        <v>0</v>
      </c>
      <c r="AF27" s="170">
        <v>0</v>
      </c>
      <c r="AG27" s="171">
        <v>0</v>
      </c>
      <c r="AH27" s="171">
        <v>0</v>
      </c>
      <c r="AI27" s="172">
        <v>0</v>
      </c>
      <c r="AJ27" s="172">
        <v>0</v>
      </c>
      <c r="AK27" s="172">
        <v>0</v>
      </c>
      <c r="AL27" s="172">
        <v>0</v>
      </c>
      <c r="AM27" s="173">
        <v>0</v>
      </c>
      <c r="AN27" s="174">
        <v>0</v>
      </c>
      <c r="AO27" s="175">
        <v>0</v>
      </c>
      <c r="AP27" s="140">
        <v>0</v>
      </c>
      <c r="AQ27" s="186">
        <v>0</v>
      </c>
      <c r="AR27" s="182">
        <v>0</v>
      </c>
      <c r="AS27" s="179">
        <v>0</v>
      </c>
      <c r="AT27" s="180">
        <v>0</v>
      </c>
      <c r="AU27" s="187" t="b">
        <v>0</v>
      </c>
      <c r="AV27" s="149"/>
      <c r="AW27" s="149"/>
      <c r="AX27" s="149"/>
      <c r="AY27" s="149"/>
      <c r="AZ27" s="149"/>
      <c r="BA27" s="149"/>
      <c r="BB27" s="149"/>
      <c r="BC27" s="147"/>
      <c r="BD27" s="147"/>
      <c r="BE27" s="147"/>
      <c r="BF27" s="147"/>
      <c r="BG27" s="147"/>
      <c r="BH27" s="148"/>
      <c r="BI27" s="148"/>
      <c r="BJ27" s="149"/>
      <c r="BK27" s="147"/>
      <c r="BL27" s="147"/>
      <c r="BM27" s="147"/>
      <c r="BN27" s="147"/>
      <c r="BO27" s="147"/>
      <c r="BP27" s="148"/>
      <c r="BQ27" s="148"/>
      <c r="BR27" s="148"/>
      <c r="BS27" s="148"/>
      <c r="BT27" s="68"/>
      <c r="BU27" s="148"/>
      <c r="BV27" s="148"/>
      <c r="BW27" s="148"/>
      <c r="BX27" s="148"/>
    </row>
    <row r="28" spans="1:76" x14ac:dyDescent="0.25">
      <c r="A28" s="68"/>
      <c r="B28" s="150">
        <v>25</v>
      </c>
      <c r="C28" s="151">
        <v>16</v>
      </c>
      <c r="D28" s="152">
        <v>13</v>
      </c>
      <c r="E28" s="153">
        <v>6.5</v>
      </c>
      <c r="F28" s="154">
        <v>-90.000000000000171</v>
      </c>
      <c r="G28" s="183">
        <v>100</v>
      </c>
      <c r="H28" s="184">
        <v>1000</v>
      </c>
      <c r="I28" s="185">
        <v>0</v>
      </c>
      <c r="J28" s="155">
        <v>1</v>
      </c>
      <c r="K28" s="156">
        <v>0</v>
      </c>
      <c r="L28" s="157">
        <v>0</v>
      </c>
      <c r="M28" s="158">
        <v>0</v>
      </c>
      <c r="N28" s="159">
        <v>0</v>
      </c>
      <c r="O28" s="160">
        <v>0</v>
      </c>
      <c r="P28" s="161">
        <v>0</v>
      </c>
      <c r="Q28" s="162">
        <v>0</v>
      </c>
      <c r="R28" s="162">
        <v>0</v>
      </c>
      <c r="S28" s="163">
        <v>0</v>
      </c>
      <c r="T28" s="161">
        <v>0</v>
      </c>
      <c r="U28" s="162">
        <v>0</v>
      </c>
      <c r="V28" s="162">
        <v>0</v>
      </c>
      <c r="W28" s="164">
        <v>0</v>
      </c>
      <c r="X28" s="165">
        <v>0</v>
      </c>
      <c r="Y28" s="166">
        <v>0</v>
      </c>
      <c r="Z28" s="166">
        <v>0</v>
      </c>
      <c r="AA28" s="167">
        <v>0</v>
      </c>
      <c r="AB28" s="151">
        <v>0</v>
      </c>
      <c r="AC28" s="168">
        <v>0</v>
      </c>
      <c r="AD28" s="168">
        <v>0</v>
      </c>
      <c r="AE28" s="169">
        <v>0</v>
      </c>
      <c r="AF28" s="170">
        <v>0</v>
      </c>
      <c r="AG28" s="171">
        <v>0</v>
      </c>
      <c r="AH28" s="171">
        <v>0</v>
      </c>
      <c r="AI28" s="172">
        <v>0</v>
      </c>
      <c r="AJ28" s="172">
        <v>0</v>
      </c>
      <c r="AK28" s="172">
        <v>0</v>
      </c>
      <c r="AL28" s="172">
        <v>0</v>
      </c>
      <c r="AM28" s="173">
        <v>0</v>
      </c>
      <c r="AN28" s="174">
        <v>0</v>
      </c>
      <c r="AO28" s="175">
        <v>0</v>
      </c>
      <c r="AP28" s="140">
        <v>0</v>
      </c>
      <c r="AQ28" s="186">
        <v>0</v>
      </c>
      <c r="AR28" s="182">
        <v>0</v>
      </c>
      <c r="AS28" s="179">
        <v>0</v>
      </c>
      <c r="AT28" s="180">
        <v>0</v>
      </c>
      <c r="AU28" s="187" t="b">
        <v>0</v>
      </c>
      <c r="AV28" s="149"/>
      <c r="AW28" s="149"/>
      <c r="AX28" s="149"/>
      <c r="AY28" s="149"/>
      <c r="AZ28" s="149"/>
      <c r="BA28" s="149"/>
      <c r="BB28" s="149"/>
      <c r="BC28" s="147"/>
      <c r="BD28" s="147"/>
      <c r="BE28" s="147"/>
      <c r="BF28" s="147"/>
      <c r="BG28" s="147"/>
      <c r="BH28" s="148"/>
      <c r="BI28" s="148"/>
      <c r="BJ28" s="149"/>
      <c r="BK28" s="147"/>
      <c r="BL28" s="147"/>
      <c r="BM28" s="147"/>
      <c r="BN28" s="147"/>
      <c r="BO28" s="147"/>
      <c r="BP28" s="148"/>
      <c r="BQ28" s="148"/>
      <c r="BR28" s="148"/>
      <c r="BS28" s="148"/>
      <c r="BT28" s="68"/>
      <c r="BU28" s="148"/>
      <c r="BV28" s="148"/>
      <c r="BW28" s="148"/>
      <c r="BX28" s="148"/>
    </row>
    <row r="29" spans="1:76" x14ac:dyDescent="0.25">
      <c r="A29" s="68"/>
      <c r="B29" s="150">
        <v>26</v>
      </c>
      <c r="C29" s="151">
        <v>19</v>
      </c>
      <c r="D29" s="152">
        <v>21</v>
      </c>
      <c r="E29" s="153">
        <v>1</v>
      </c>
      <c r="F29" s="154">
        <v>0</v>
      </c>
      <c r="G29" s="183">
        <v>100</v>
      </c>
      <c r="H29" s="184">
        <v>-1000</v>
      </c>
      <c r="I29" s="185">
        <v>0</v>
      </c>
      <c r="J29" s="155">
        <v>3</v>
      </c>
      <c r="K29" s="156">
        <v>0</v>
      </c>
      <c r="L29" s="157">
        <v>0</v>
      </c>
      <c r="M29" s="158">
        <v>0</v>
      </c>
      <c r="N29" s="159">
        <v>0</v>
      </c>
      <c r="O29" s="160">
        <v>0</v>
      </c>
      <c r="P29" s="161">
        <v>0</v>
      </c>
      <c r="Q29" s="162">
        <v>0</v>
      </c>
      <c r="R29" s="162">
        <v>0</v>
      </c>
      <c r="S29" s="163">
        <v>0</v>
      </c>
      <c r="T29" s="161">
        <v>0</v>
      </c>
      <c r="U29" s="162">
        <v>0</v>
      </c>
      <c r="V29" s="162">
        <v>0</v>
      </c>
      <c r="W29" s="164">
        <v>0</v>
      </c>
      <c r="X29" s="165">
        <v>0</v>
      </c>
      <c r="Y29" s="166">
        <v>0</v>
      </c>
      <c r="Z29" s="166">
        <v>0</v>
      </c>
      <c r="AA29" s="167">
        <v>0</v>
      </c>
      <c r="AB29" s="151">
        <v>0</v>
      </c>
      <c r="AC29" s="168">
        <v>0</v>
      </c>
      <c r="AD29" s="168">
        <v>0</v>
      </c>
      <c r="AE29" s="169">
        <v>0</v>
      </c>
      <c r="AF29" s="170">
        <v>0</v>
      </c>
      <c r="AG29" s="171">
        <v>0</v>
      </c>
      <c r="AH29" s="171">
        <v>0</v>
      </c>
      <c r="AI29" s="172">
        <v>0</v>
      </c>
      <c r="AJ29" s="172">
        <v>0</v>
      </c>
      <c r="AK29" s="172">
        <v>0</v>
      </c>
      <c r="AL29" s="172">
        <v>0</v>
      </c>
      <c r="AM29" s="173">
        <v>0</v>
      </c>
      <c r="AN29" s="174">
        <v>0</v>
      </c>
      <c r="AO29" s="175">
        <v>0</v>
      </c>
      <c r="AP29" s="140">
        <v>0</v>
      </c>
      <c r="AQ29" s="186">
        <v>0</v>
      </c>
      <c r="AR29" s="182">
        <v>0</v>
      </c>
      <c r="AS29" s="179">
        <v>0</v>
      </c>
      <c r="AT29" s="180">
        <v>0</v>
      </c>
      <c r="AU29" s="187" t="b">
        <v>0</v>
      </c>
      <c r="AV29" s="149"/>
      <c r="AW29" s="149"/>
      <c r="AX29" s="149"/>
      <c r="AY29" s="149"/>
      <c r="AZ29" s="149"/>
      <c r="BA29" s="149"/>
      <c r="BB29" s="149"/>
      <c r="BC29" s="147"/>
      <c r="BD29" s="147"/>
      <c r="BE29" s="147"/>
      <c r="BF29" s="147"/>
      <c r="BG29" s="147"/>
      <c r="BH29" s="148"/>
      <c r="BI29" s="148"/>
      <c r="BJ29" s="149"/>
      <c r="BK29" s="147"/>
      <c r="BL29" s="147"/>
      <c r="BM29" s="147"/>
      <c r="BN29" s="147"/>
      <c r="BO29" s="147"/>
      <c r="BP29" s="148"/>
      <c r="BQ29" s="148"/>
      <c r="BR29" s="148"/>
      <c r="BS29" s="148"/>
      <c r="BT29" s="68"/>
      <c r="BU29" s="148"/>
      <c r="BV29" s="148"/>
      <c r="BW29" s="148"/>
      <c r="BX29" s="148"/>
    </row>
    <row r="30" spans="1:76" x14ac:dyDescent="0.25">
      <c r="A30" s="68"/>
      <c r="B30" s="150">
        <v>27</v>
      </c>
      <c r="C30" s="151">
        <v>17</v>
      </c>
      <c r="D30" s="152">
        <v>18</v>
      </c>
      <c r="E30" s="153">
        <v>0.5</v>
      </c>
      <c r="F30" s="154">
        <v>90.000000000000171</v>
      </c>
      <c r="G30" s="183">
        <v>100</v>
      </c>
      <c r="H30" s="184">
        <v>-1000</v>
      </c>
      <c r="I30" s="185">
        <v>0</v>
      </c>
      <c r="J30" s="155">
        <v>1</v>
      </c>
      <c r="K30" s="156">
        <v>0</v>
      </c>
      <c r="L30" s="157">
        <v>0</v>
      </c>
      <c r="M30" s="158">
        <v>0</v>
      </c>
      <c r="N30" s="159">
        <v>0</v>
      </c>
      <c r="O30" s="160">
        <v>0</v>
      </c>
      <c r="P30" s="161">
        <v>0</v>
      </c>
      <c r="Q30" s="162">
        <v>0</v>
      </c>
      <c r="R30" s="162">
        <v>0</v>
      </c>
      <c r="S30" s="163">
        <v>0</v>
      </c>
      <c r="T30" s="161">
        <v>0</v>
      </c>
      <c r="U30" s="162">
        <v>0</v>
      </c>
      <c r="V30" s="162">
        <v>0</v>
      </c>
      <c r="W30" s="164">
        <v>0</v>
      </c>
      <c r="X30" s="165">
        <v>0</v>
      </c>
      <c r="Y30" s="166">
        <v>0</v>
      </c>
      <c r="Z30" s="166">
        <v>0</v>
      </c>
      <c r="AA30" s="167">
        <v>0</v>
      </c>
      <c r="AB30" s="151">
        <v>0</v>
      </c>
      <c r="AC30" s="168">
        <v>0</v>
      </c>
      <c r="AD30" s="168">
        <v>0</v>
      </c>
      <c r="AE30" s="169">
        <v>0</v>
      </c>
      <c r="AF30" s="170">
        <v>0</v>
      </c>
      <c r="AG30" s="171">
        <v>0</v>
      </c>
      <c r="AH30" s="171">
        <v>0</v>
      </c>
      <c r="AI30" s="172">
        <v>0</v>
      </c>
      <c r="AJ30" s="172">
        <v>0</v>
      </c>
      <c r="AK30" s="172">
        <v>0</v>
      </c>
      <c r="AL30" s="172">
        <v>0</v>
      </c>
      <c r="AM30" s="173">
        <v>0</v>
      </c>
      <c r="AN30" s="174">
        <v>0</v>
      </c>
      <c r="AO30" s="175">
        <v>0</v>
      </c>
      <c r="AP30" s="140">
        <v>0</v>
      </c>
      <c r="AQ30" s="186">
        <v>0</v>
      </c>
      <c r="AR30" s="182">
        <v>0</v>
      </c>
      <c r="AS30" s="179">
        <v>0</v>
      </c>
      <c r="AT30" s="180">
        <v>0</v>
      </c>
      <c r="AU30" s="187" t="b">
        <v>0</v>
      </c>
      <c r="AV30" s="149"/>
      <c r="AW30" s="149"/>
      <c r="AX30" s="149"/>
      <c r="AY30" s="149"/>
      <c r="AZ30" s="149"/>
      <c r="BA30" s="149"/>
      <c r="BB30" s="149"/>
      <c r="BC30" s="147"/>
      <c r="BD30" s="147"/>
      <c r="BE30" s="147"/>
      <c r="BF30" s="147"/>
      <c r="BG30" s="147"/>
      <c r="BH30" s="148"/>
      <c r="BI30" s="148"/>
      <c r="BJ30" s="149"/>
      <c r="BK30" s="147"/>
      <c r="BL30" s="147"/>
      <c r="BM30" s="147"/>
      <c r="BN30" s="147"/>
      <c r="BO30" s="147"/>
      <c r="BP30" s="148"/>
      <c r="BQ30" s="148"/>
      <c r="BR30" s="148"/>
      <c r="BS30" s="148"/>
      <c r="BT30" s="68"/>
      <c r="BU30" s="148"/>
      <c r="BV30" s="148"/>
      <c r="BW30" s="148"/>
      <c r="BX30" s="148"/>
    </row>
    <row r="31" spans="1:76" x14ac:dyDescent="0.25">
      <c r="A31" s="68"/>
      <c r="B31" s="150">
        <v>28</v>
      </c>
      <c r="C31" s="151">
        <v>19</v>
      </c>
      <c r="D31" s="152">
        <v>20</v>
      </c>
      <c r="E31" s="153">
        <v>0.5</v>
      </c>
      <c r="F31" s="154">
        <v>90.000000000000171</v>
      </c>
      <c r="G31" s="183">
        <v>100</v>
      </c>
      <c r="H31" s="184">
        <v>-1000</v>
      </c>
      <c r="I31" s="185">
        <v>0</v>
      </c>
      <c r="J31" s="155">
        <v>1</v>
      </c>
      <c r="K31" s="156">
        <v>0</v>
      </c>
      <c r="L31" s="157">
        <v>0</v>
      </c>
      <c r="M31" s="158">
        <v>0</v>
      </c>
      <c r="N31" s="159">
        <v>0</v>
      </c>
      <c r="O31" s="160">
        <v>0</v>
      </c>
      <c r="P31" s="161">
        <v>0</v>
      </c>
      <c r="Q31" s="162">
        <v>0</v>
      </c>
      <c r="R31" s="162">
        <v>0</v>
      </c>
      <c r="S31" s="163">
        <v>0</v>
      </c>
      <c r="T31" s="161">
        <v>0</v>
      </c>
      <c r="U31" s="162">
        <v>0</v>
      </c>
      <c r="V31" s="162">
        <v>0</v>
      </c>
      <c r="W31" s="164">
        <v>0</v>
      </c>
      <c r="X31" s="165">
        <v>0</v>
      </c>
      <c r="Y31" s="166">
        <v>0</v>
      </c>
      <c r="Z31" s="166">
        <v>0</v>
      </c>
      <c r="AA31" s="167">
        <v>0</v>
      </c>
      <c r="AB31" s="151">
        <v>0</v>
      </c>
      <c r="AC31" s="168">
        <v>0</v>
      </c>
      <c r="AD31" s="168">
        <v>0</v>
      </c>
      <c r="AE31" s="169">
        <v>0</v>
      </c>
      <c r="AF31" s="170">
        <v>0</v>
      </c>
      <c r="AG31" s="171">
        <v>0</v>
      </c>
      <c r="AH31" s="171">
        <v>0</v>
      </c>
      <c r="AI31" s="172">
        <v>0</v>
      </c>
      <c r="AJ31" s="172">
        <v>0</v>
      </c>
      <c r="AK31" s="172">
        <v>0</v>
      </c>
      <c r="AL31" s="172">
        <v>0</v>
      </c>
      <c r="AM31" s="173">
        <v>0</v>
      </c>
      <c r="AN31" s="174">
        <v>0</v>
      </c>
      <c r="AO31" s="175">
        <v>0</v>
      </c>
      <c r="AP31" s="140">
        <v>0</v>
      </c>
      <c r="AQ31" s="186">
        <v>0</v>
      </c>
      <c r="AR31" s="182">
        <v>0</v>
      </c>
      <c r="AS31" s="179">
        <v>0</v>
      </c>
      <c r="AT31" s="180">
        <v>0</v>
      </c>
      <c r="AU31" s="187" t="b">
        <v>0</v>
      </c>
      <c r="AV31" s="149"/>
      <c r="AW31" s="149"/>
      <c r="AX31" s="149"/>
      <c r="AY31" s="149"/>
      <c r="AZ31" s="149"/>
      <c r="BA31" s="149"/>
      <c r="BB31" s="149"/>
      <c r="BC31" s="147"/>
      <c r="BD31" s="147"/>
      <c r="BE31" s="147"/>
      <c r="BF31" s="147"/>
      <c r="BG31" s="147"/>
      <c r="BH31" s="148"/>
      <c r="BI31" s="148"/>
      <c r="BJ31" s="149"/>
      <c r="BK31" s="147"/>
      <c r="BL31" s="147"/>
      <c r="BM31" s="147"/>
      <c r="BN31" s="147"/>
      <c r="BO31" s="147"/>
      <c r="BP31" s="148"/>
      <c r="BQ31" s="148"/>
      <c r="BR31" s="148"/>
      <c r="BS31" s="148"/>
      <c r="BT31" s="68"/>
      <c r="BU31" s="148"/>
      <c r="BV31" s="148"/>
      <c r="BW31" s="148"/>
      <c r="BX31" s="148"/>
    </row>
    <row r="32" spans="1:76" x14ac:dyDescent="0.25">
      <c r="A32" s="68"/>
      <c r="B32" s="150">
        <v>29</v>
      </c>
      <c r="C32" s="151">
        <v>21</v>
      </c>
      <c r="D32" s="152">
        <v>22</v>
      </c>
      <c r="E32" s="153">
        <v>0.5</v>
      </c>
      <c r="F32" s="154">
        <v>90.000000000000171</v>
      </c>
      <c r="G32" s="183">
        <v>100</v>
      </c>
      <c r="H32" s="184">
        <v>-1000</v>
      </c>
      <c r="I32" s="185">
        <v>0</v>
      </c>
      <c r="J32" s="155">
        <v>1</v>
      </c>
      <c r="K32" s="156">
        <v>0</v>
      </c>
      <c r="L32" s="157">
        <v>0</v>
      </c>
      <c r="M32" s="158">
        <v>0</v>
      </c>
      <c r="N32" s="159">
        <v>0</v>
      </c>
      <c r="O32" s="160">
        <v>0</v>
      </c>
      <c r="P32" s="161">
        <v>0</v>
      </c>
      <c r="Q32" s="162">
        <v>0</v>
      </c>
      <c r="R32" s="162">
        <v>0</v>
      </c>
      <c r="S32" s="163">
        <v>0</v>
      </c>
      <c r="T32" s="161">
        <v>0</v>
      </c>
      <c r="U32" s="162">
        <v>0</v>
      </c>
      <c r="V32" s="162">
        <v>0</v>
      </c>
      <c r="W32" s="164">
        <v>0</v>
      </c>
      <c r="X32" s="165">
        <v>0</v>
      </c>
      <c r="Y32" s="166">
        <v>0</v>
      </c>
      <c r="Z32" s="166">
        <v>0</v>
      </c>
      <c r="AA32" s="167">
        <v>0</v>
      </c>
      <c r="AB32" s="151">
        <v>0</v>
      </c>
      <c r="AC32" s="168">
        <v>0</v>
      </c>
      <c r="AD32" s="168">
        <v>0</v>
      </c>
      <c r="AE32" s="169">
        <v>0</v>
      </c>
      <c r="AF32" s="170">
        <v>0</v>
      </c>
      <c r="AG32" s="171">
        <v>0</v>
      </c>
      <c r="AH32" s="171">
        <v>0</v>
      </c>
      <c r="AI32" s="172">
        <v>0</v>
      </c>
      <c r="AJ32" s="172">
        <v>0</v>
      </c>
      <c r="AK32" s="172">
        <v>0</v>
      </c>
      <c r="AL32" s="172">
        <v>0</v>
      </c>
      <c r="AM32" s="173">
        <v>0</v>
      </c>
      <c r="AN32" s="174">
        <v>0</v>
      </c>
      <c r="AO32" s="175">
        <v>0</v>
      </c>
      <c r="AP32" s="140">
        <v>0</v>
      </c>
      <c r="AQ32" s="186">
        <v>0</v>
      </c>
      <c r="AR32" s="182">
        <v>0</v>
      </c>
      <c r="AS32" s="179">
        <v>0</v>
      </c>
      <c r="AT32" s="180">
        <v>0</v>
      </c>
      <c r="AU32" s="187" t="b">
        <v>0</v>
      </c>
      <c r="AV32" s="149"/>
      <c r="AW32" s="149"/>
      <c r="AX32" s="149"/>
      <c r="AY32" s="149"/>
      <c r="AZ32" s="149"/>
      <c r="BA32" s="149"/>
      <c r="BB32" s="149"/>
      <c r="BC32" s="147"/>
      <c r="BD32" s="147"/>
      <c r="BE32" s="147"/>
      <c r="BF32" s="147"/>
      <c r="BG32" s="147"/>
      <c r="BH32" s="148"/>
      <c r="BI32" s="148"/>
      <c r="BJ32" s="149"/>
      <c r="BK32" s="147"/>
      <c r="BL32" s="147"/>
      <c r="BM32" s="147"/>
      <c r="BN32" s="147"/>
      <c r="BO32" s="147"/>
      <c r="BP32" s="148"/>
      <c r="BQ32" s="148"/>
      <c r="BR32" s="148"/>
      <c r="BS32" s="148"/>
      <c r="BT32" s="68"/>
      <c r="BU32" s="148"/>
      <c r="BV32" s="148"/>
      <c r="BW32" s="148"/>
      <c r="BX32" s="148"/>
    </row>
    <row r="33" spans="1:76" x14ac:dyDescent="0.25">
      <c r="A33" s="68"/>
      <c r="B33" s="150">
        <v>30</v>
      </c>
      <c r="C33" s="151">
        <v>15</v>
      </c>
      <c r="D33" s="152">
        <v>23</v>
      </c>
      <c r="E33" s="153">
        <v>0.70710678118654757</v>
      </c>
      <c r="F33" s="154">
        <v>-44.999999999999986</v>
      </c>
      <c r="G33" s="183">
        <v>100</v>
      </c>
      <c r="H33" s="184">
        <v>1000</v>
      </c>
      <c r="I33" s="185">
        <v>0</v>
      </c>
      <c r="J33" s="155">
        <v>1</v>
      </c>
      <c r="K33" s="156">
        <v>0</v>
      </c>
      <c r="L33" s="157">
        <v>0</v>
      </c>
      <c r="M33" s="158">
        <v>0</v>
      </c>
      <c r="N33" s="159">
        <v>0</v>
      </c>
      <c r="O33" s="160">
        <v>0</v>
      </c>
      <c r="P33" s="161">
        <v>0</v>
      </c>
      <c r="Q33" s="162">
        <v>0</v>
      </c>
      <c r="R33" s="162">
        <v>0</v>
      </c>
      <c r="S33" s="163">
        <v>0</v>
      </c>
      <c r="T33" s="161">
        <v>0</v>
      </c>
      <c r="U33" s="162">
        <v>0</v>
      </c>
      <c r="V33" s="162">
        <v>0</v>
      </c>
      <c r="W33" s="164">
        <v>0</v>
      </c>
      <c r="X33" s="165">
        <v>0</v>
      </c>
      <c r="Y33" s="166">
        <v>0</v>
      </c>
      <c r="Z33" s="166">
        <v>0</v>
      </c>
      <c r="AA33" s="167">
        <v>0</v>
      </c>
      <c r="AB33" s="151">
        <v>0</v>
      </c>
      <c r="AC33" s="168">
        <v>0</v>
      </c>
      <c r="AD33" s="168">
        <v>0</v>
      </c>
      <c r="AE33" s="169">
        <v>0</v>
      </c>
      <c r="AF33" s="170">
        <v>0</v>
      </c>
      <c r="AG33" s="171">
        <v>0</v>
      </c>
      <c r="AH33" s="171">
        <v>0</v>
      </c>
      <c r="AI33" s="172">
        <v>0</v>
      </c>
      <c r="AJ33" s="172">
        <v>0</v>
      </c>
      <c r="AK33" s="172">
        <v>0</v>
      </c>
      <c r="AL33" s="172">
        <v>0</v>
      </c>
      <c r="AM33" s="173">
        <v>0</v>
      </c>
      <c r="AN33" s="174">
        <v>0</v>
      </c>
      <c r="AO33" s="175">
        <v>0</v>
      </c>
      <c r="AP33" s="140">
        <v>0</v>
      </c>
      <c r="AQ33" s="186">
        <v>0</v>
      </c>
      <c r="AR33" s="182">
        <v>0</v>
      </c>
      <c r="AS33" s="179">
        <v>0</v>
      </c>
      <c r="AT33" s="180">
        <v>0</v>
      </c>
      <c r="AU33" s="187" t="b">
        <v>0</v>
      </c>
      <c r="AV33" s="149"/>
      <c r="AW33" s="149"/>
      <c r="AX33" s="149"/>
      <c r="AY33" s="149"/>
      <c r="AZ33" s="149"/>
      <c r="BA33" s="149"/>
      <c r="BB33" s="149"/>
      <c r="BC33" s="147"/>
      <c r="BD33" s="147"/>
      <c r="BE33" s="147"/>
      <c r="BF33" s="147"/>
      <c r="BG33" s="147"/>
      <c r="BH33" s="148"/>
      <c r="BI33" s="148"/>
      <c r="BJ33" s="149"/>
      <c r="BK33" s="147"/>
      <c r="BL33" s="147"/>
      <c r="BM33" s="147"/>
      <c r="BN33" s="147"/>
      <c r="BO33" s="147"/>
      <c r="BP33" s="148"/>
      <c r="BQ33" s="148"/>
      <c r="BR33" s="148"/>
      <c r="BS33" s="148"/>
      <c r="BT33" s="68"/>
      <c r="BU33" s="148"/>
      <c r="BV33" s="148"/>
      <c r="BW33" s="148"/>
      <c r="BX33" s="148"/>
    </row>
    <row r="34" spans="1:76" x14ac:dyDescent="0.25">
      <c r="A34" s="68"/>
      <c r="B34" s="150">
        <v>31</v>
      </c>
      <c r="C34" s="151">
        <v>23</v>
      </c>
      <c r="D34" s="152">
        <v>16</v>
      </c>
      <c r="E34" s="153">
        <v>5.5226805085936306</v>
      </c>
      <c r="F34" s="154">
        <v>5.194428907734804</v>
      </c>
      <c r="G34" s="183">
        <v>100</v>
      </c>
      <c r="H34" s="184">
        <v>1000</v>
      </c>
      <c r="I34" s="185">
        <v>0</v>
      </c>
      <c r="J34" s="155">
        <v>1</v>
      </c>
      <c r="K34" s="156">
        <v>0</v>
      </c>
      <c r="L34" s="157">
        <v>0</v>
      </c>
      <c r="M34" s="158">
        <v>0</v>
      </c>
      <c r="N34" s="159">
        <v>0</v>
      </c>
      <c r="O34" s="160">
        <v>0</v>
      </c>
      <c r="P34" s="161">
        <v>0</v>
      </c>
      <c r="Q34" s="162">
        <v>0</v>
      </c>
      <c r="R34" s="162">
        <v>0</v>
      </c>
      <c r="S34" s="163">
        <v>0</v>
      </c>
      <c r="T34" s="161">
        <v>0</v>
      </c>
      <c r="U34" s="162">
        <v>0</v>
      </c>
      <c r="V34" s="162">
        <v>0</v>
      </c>
      <c r="W34" s="164">
        <v>0</v>
      </c>
      <c r="X34" s="165">
        <v>0</v>
      </c>
      <c r="Y34" s="166">
        <v>0</v>
      </c>
      <c r="Z34" s="166">
        <v>0</v>
      </c>
      <c r="AA34" s="167">
        <v>0</v>
      </c>
      <c r="AB34" s="151">
        <v>0</v>
      </c>
      <c r="AC34" s="168">
        <v>0</v>
      </c>
      <c r="AD34" s="168">
        <v>0</v>
      </c>
      <c r="AE34" s="169">
        <v>0</v>
      </c>
      <c r="AF34" s="170">
        <v>0</v>
      </c>
      <c r="AG34" s="171">
        <v>0</v>
      </c>
      <c r="AH34" s="171">
        <v>0</v>
      </c>
      <c r="AI34" s="172">
        <v>0</v>
      </c>
      <c r="AJ34" s="172">
        <v>0</v>
      </c>
      <c r="AK34" s="172">
        <v>0</v>
      </c>
      <c r="AL34" s="172">
        <v>0</v>
      </c>
      <c r="AM34" s="173">
        <v>0</v>
      </c>
      <c r="AN34" s="174">
        <v>0</v>
      </c>
      <c r="AO34" s="175">
        <v>0</v>
      </c>
      <c r="AP34" s="140">
        <v>0</v>
      </c>
      <c r="AQ34" s="186">
        <v>0</v>
      </c>
      <c r="AR34" s="182">
        <v>0</v>
      </c>
      <c r="AS34" s="179">
        <v>0</v>
      </c>
      <c r="AT34" s="180">
        <v>0</v>
      </c>
      <c r="AU34" s="187" t="b">
        <v>0</v>
      </c>
      <c r="AV34" s="149"/>
      <c r="AW34" s="149"/>
      <c r="AX34" s="149"/>
      <c r="AY34" s="149"/>
      <c r="AZ34" s="149"/>
      <c r="BA34" s="149"/>
      <c r="BB34" s="149"/>
      <c r="BC34" s="147"/>
      <c r="BD34" s="147"/>
      <c r="BE34" s="147"/>
      <c r="BF34" s="147"/>
      <c r="BG34" s="147"/>
      <c r="BH34" s="148"/>
      <c r="BI34" s="148"/>
      <c r="BJ34" s="149"/>
      <c r="BK34" s="147"/>
      <c r="BL34" s="147"/>
      <c r="BM34" s="147"/>
      <c r="BN34" s="147"/>
      <c r="BO34" s="147"/>
      <c r="BP34" s="148"/>
      <c r="BQ34" s="148"/>
      <c r="BR34" s="148"/>
      <c r="BS34" s="148"/>
      <c r="BT34" s="68"/>
      <c r="BU34" s="148"/>
      <c r="BV34" s="148"/>
      <c r="BW34" s="148"/>
      <c r="BX34" s="148"/>
    </row>
    <row r="35" spans="1:76" x14ac:dyDescent="0.25">
      <c r="A35" s="68"/>
      <c r="B35" s="150">
        <v>32</v>
      </c>
      <c r="C35" s="151">
        <v>14</v>
      </c>
      <c r="D35" s="152">
        <v>23</v>
      </c>
      <c r="E35" s="153">
        <v>6.0207972893961479</v>
      </c>
      <c r="F35" s="154">
        <v>85.236358309273783</v>
      </c>
      <c r="G35" s="183">
        <v>100</v>
      </c>
      <c r="H35" s="184">
        <v>1000</v>
      </c>
      <c r="I35" s="185">
        <v>0</v>
      </c>
      <c r="J35" s="155">
        <v>1</v>
      </c>
      <c r="K35" s="156">
        <v>0</v>
      </c>
      <c r="L35" s="157">
        <v>0</v>
      </c>
      <c r="M35" s="158">
        <v>0</v>
      </c>
      <c r="N35" s="159">
        <v>0</v>
      </c>
      <c r="O35" s="160">
        <v>0</v>
      </c>
      <c r="P35" s="161">
        <v>0</v>
      </c>
      <c r="Q35" s="162">
        <v>0</v>
      </c>
      <c r="R35" s="162">
        <v>0</v>
      </c>
      <c r="S35" s="163">
        <v>0</v>
      </c>
      <c r="T35" s="161">
        <v>0</v>
      </c>
      <c r="U35" s="162">
        <v>0</v>
      </c>
      <c r="V35" s="162">
        <v>0</v>
      </c>
      <c r="W35" s="164">
        <v>0</v>
      </c>
      <c r="X35" s="165">
        <v>0</v>
      </c>
      <c r="Y35" s="166">
        <v>0</v>
      </c>
      <c r="Z35" s="166">
        <v>0</v>
      </c>
      <c r="AA35" s="167">
        <v>0</v>
      </c>
      <c r="AB35" s="151">
        <v>0</v>
      </c>
      <c r="AC35" s="168">
        <v>0</v>
      </c>
      <c r="AD35" s="168">
        <v>0</v>
      </c>
      <c r="AE35" s="169">
        <v>0</v>
      </c>
      <c r="AF35" s="170">
        <v>0</v>
      </c>
      <c r="AG35" s="171">
        <v>0</v>
      </c>
      <c r="AH35" s="171">
        <v>0</v>
      </c>
      <c r="AI35" s="172">
        <v>0</v>
      </c>
      <c r="AJ35" s="172">
        <v>0</v>
      </c>
      <c r="AK35" s="172">
        <v>0</v>
      </c>
      <c r="AL35" s="172">
        <v>0</v>
      </c>
      <c r="AM35" s="173">
        <v>0</v>
      </c>
      <c r="AN35" s="174">
        <v>0</v>
      </c>
      <c r="AO35" s="175">
        <v>0</v>
      </c>
      <c r="AP35" s="140">
        <v>0</v>
      </c>
      <c r="AQ35" s="186">
        <v>0</v>
      </c>
      <c r="AR35" s="182">
        <v>0</v>
      </c>
      <c r="AS35" s="179">
        <v>0</v>
      </c>
      <c r="AT35" s="180">
        <v>0</v>
      </c>
      <c r="AU35" s="187" t="b">
        <v>0</v>
      </c>
      <c r="AV35" s="149"/>
      <c r="AW35" s="149"/>
      <c r="AX35" s="149"/>
      <c r="AY35" s="149"/>
      <c r="AZ35" s="149"/>
      <c r="BA35" s="149"/>
      <c r="BB35" s="149"/>
      <c r="BC35" s="147"/>
      <c r="BD35" s="147"/>
      <c r="BE35" s="147"/>
      <c r="BF35" s="147"/>
      <c r="BG35" s="147"/>
      <c r="BH35" s="148"/>
      <c r="BI35" s="148"/>
      <c r="BJ35" s="149"/>
      <c r="BK35" s="147"/>
      <c r="BL35" s="147"/>
      <c r="BM35" s="147"/>
      <c r="BN35" s="147"/>
      <c r="BO35" s="147"/>
      <c r="BP35" s="148"/>
      <c r="BQ35" s="148"/>
      <c r="BR35" s="148"/>
      <c r="BS35" s="148"/>
      <c r="BT35" s="68"/>
      <c r="BU35" s="148"/>
      <c r="BV35" s="148"/>
      <c r="BW35" s="148"/>
      <c r="BX35" s="148"/>
    </row>
    <row r="36" spans="1:76" x14ac:dyDescent="0.25">
      <c r="A36" s="68"/>
      <c r="B36" s="150">
        <v>33</v>
      </c>
      <c r="C36" s="151"/>
      <c r="D36" s="152"/>
      <c r="E36" s="153"/>
      <c r="F36" s="154"/>
      <c r="G36" s="183"/>
      <c r="H36" s="184"/>
      <c r="I36" s="185"/>
      <c r="J36" s="155"/>
      <c r="K36" s="156"/>
      <c r="L36" s="157"/>
      <c r="M36" s="158"/>
      <c r="N36" s="159"/>
      <c r="O36" s="160"/>
      <c r="P36" s="161"/>
      <c r="Q36" s="162"/>
      <c r="R36" s="162"/>
      <c r="S36" s="163"/>
      <c r="T36" s="161"/>
      <c r="U36" s="162"/>
      <c r="V36" s="162"/>
      <c r="W36" s="164"/>
      <c r="X36" s="165"/>
      <c r="Y36" s="166"/>
      <c r="Z36" s="166"/>
      <c r="AA36" s="167"/>
      <c r="AB36" s="151"/>
      <c r="AC36" s="168"/>
      <c r="AD36" s="168"/>
      <c r="AE36" s="169"/>
      <c r="AF36" s="170"/>
      <c r="AG36" s="171"/>
      <c r="AH36" s="171"/>
      <c r="AI36" s="172"/>
      <c r="AJ36" s="172"/>
      <c r="AK36" s="172"/>
      <c r="AL36" s="172"/>
      <c r="AM36" s="173"/>
      <c r="AN36" s="174"/>
      <c r="AO36" s="175"/>
      <c r="AP36" s="140"/>
      <c r="AQ36" s="186"/>
      <c r="AR36" s="182"/>
      <c r="AS36" s="179"/>
      <c r="AT36" s="180"/>
      <c r="AU36" s="177"/>
      <c r="AV36" s="146"/>
      <c r="AW36" s="146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8"/>
      <c r="BI36" s="148"/>
      <c r="BJ36" s="149"/>
      <c r="BK36" s="147"/>
      <c r="BL36" s="147"/>
      <c r="BM36" s="147"/>
      <c r="BN36" s="147"/>
      <c r="BO36" s="147"/>
      <c r="BP36" s="148"/>
      <c r="BQ36" s="148"/>
      <c r="BR36" s="148"/>
      <c r="BS36" s="148"/>
      <c r="BT36" s="68"/>
      <c r="BU36" s="148"/>
      <c r="BV36" s="148"/>
      <c r="BW36" s="148"/>
      <c r="BX36" s="148"/>
    </row>
    <row r="37" spans="1:76" x14ac:dyDescent="0.25">
      <c r="A37" s="68"/>
      <c r="B37" s="150">
        <v>34</v>
      </c>
      <c r="C37" s="151"/>
      <c r="D37" s="152"/>
      <c r="E37" s="153"/>
      <c r="F37" s="154"/>
      <c r="G37" s="183"/>
      <c r="H37" s="184"/>
      <c r="I37" s="185"/>
      <c r="J37" s="155"/>
      <c r="K37" s="156"/>
      <c r="L37" s="157"/>
      <c r="M37" s="158"/>
      <c r="N37" s="159"/>
      <c r="O37" s="160"/>
      <c r="P37" s="161"/>
      <c r="Q37" s="162"/>
      <c r="R37" s="162"/>
      <c r="S37" s="163"/>
      <c r="T37" s="161"/>
      <c r="U37" s="162"/>
      <c r="V37" s="162"/>
      <c r="W37" s="164"/>
      <c r="X37" s="165"/>
      <c r="Y37" s="166"/>
      <c r="Z37" s="166"/>
      <c r="AA37" s="167"/>
      <c r="AB37" s="151"/>
      <c r="AC37" s="168"/>
      <c r="AD37" s="168"/>
      <c r="AE37" s="169"/>
      <c r="AF37" s="170"/>
      <c r="AG37" s="171"/>
      <c r="AH37" s="171"/>
      <c r="AI37" s="172"/>
      <c r="AJ37" s="172"/>
      <c r="AK37" s="172"/>
      <c r="AL37" s="172"/>
      <c r="AM37" s="173"/>
      <c r="AN37" s="174"/>
      <c r="AO37" s="175"/>
      <c r="AP37" s="140"/>
      <c r="AQ37" s="186"/>
      <c r="AR37" s="182"/>
      <c r="AS37" s="179"/>
      <c r="AT37" s="180"/>
      <c r="AU37" s="177"/>
      <c r="AV37" s="146"/>
      <c r="AW37" s="146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8"/>
      <c r="BI37" s="148"/>
      <c r="BJ37" s="149"/>
      <c r="BK37" s="147"/>
      <c r="BL37" s="147"/>
      <c r="BM37" s="147"/>
      <c r="BN37" s="147"/>
      <c r="BO37" s="147"/>
      <c r="BP37" s="148"/>
      <c r="BQ37" s="148"/>
      <c r="BR37" s="148"/>
      <c r="BS37" s="148"/>
      <c r="BT37" s="68"/>
      <c r="BU37" s="148"/>
      <c r="BV37" s="148"/>
      <c r="BW37" s="148"/>
      <c r="BX37" s="148"/>
    </row>
    <row r="38" spans="1:76" x14ac:dyDescent="0.25">
      <c r="A38" s="68"/>
      <c r="B38" s="150">
        <v>35</v>
      </c>
      <c r="C38" s="151"/>
      <c r="D38" s="152"/>
      <c r="E38" s="153"/>
      <c r="F38" s="154"/>
      <c r="G38" s="183"/>
      <c r="H38" s="184"/>
      <c r="I38" s="185"/>
      <c r="J38" s="155"/>
      <c r="K38" s="156"/>
      <c r="L38" s="157"/>
      <c r="M38" s="158"/>
      <c r="N38" s="159"/>
      <c r="O38" s="160"/>
      <c r="P38" s="161"/>
      <c r="Q38" s="162"/>
      <c r="R38" s="162"/>
      <c r="S38" s="163"/>
      <c r="T38" s="161"/>
      <c r="U38" s="162"/>
      <c r="V38" s="162"/>
      <c r="W38" s="164"/>
      <c r="X38" s="165"/>
      <c r="Y38" s="166"/>
      <c r="Z38" s="166"/>
      <c r="AA38" s="167"/>
      <c r="AB38" s="151"/>
      <c r="AC38" s="168"/>
      <c r="AD38" s="168"/>
      <c r="AE38" s="169"/>
      <c r="AF38" s="170"/>
      <c r="AG38" s="171"/>
      <c r="AH38" s="171"/>
      <c r="AI38" s="172"/>
      <c r="AJ38" s="172"/>
      <c r="AK38" s="172"/>
      <c r="AL38" s="172"/>
      <c r="AM38" s="173"/>
      <c r="AN38" s="174"/>
      <c r="AO38" s="175"/>
      <c r="AP38" s="140"/>
      <c r="AQ38" s="186"/>
      <c r="AR38" s="182"/>
      <c r="AS38" s="179"/>
      <c r="AT38" s="180"/>
      <c r="AU38" s="177"/>
      <c r="AV38" s="146"/>
      <c r="AW38" s="146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8"/>
      <c r="BI38" s="148"/>
      <c r="BJ38" s="149"/>
      <c r="BK38" s="147"/>
      <c r="BL38" s="147"/>
      <c r="BM38" s="147"/>
      <c r="BN38" s="147"/>
      <c r="BO38" s="147"/>
      <c r="BP38" s="148"/>
      <c r="BQ38" s="148"/>
      <c r="BR38" s="148"/>
      <c r="BS38" s="148"/>
      <c r="BT38" s="68"/>
      <c r="BU38" s="148"/>
      <c r="BV38" s="68"/>
      <c r="BW38" s="148"/>
      <c r="BX38" s="148"/>
    </row>
    <row r="39" spans="1:76" x14ac:dyDescent="0.25">
      <c r="A39" s="68"/>
      <c r="B39" s="150">
        <v>36</v>
      </c>
      <c r="C39" s="151"/>
      <c r="D39" s="152"/>
      <c r="E39" s="153"/>
      <c r="F39" s="154"/>
      <c r="G39" s="183"/>
      <c r="H39" s="184"/>
      <c r="I39" s="185"/>
      <c r="J39" s="155"/>
      <c r="K39" s="156"/>
      <c r="L39" s="157"/>
      <c r="M39" s="158"/>
      <c r="N39" s="159"/>
      <c r="O39" s="160"/>
      <c r="P39" s="161"/>
      <c r="Q39" s="162"/>
      <c r="R39" s="162"/>
      <c r="S39" s="163"/>
      <c r="T39" s="161"/>
      <c r="U39" s="162"/>
      <c r="V39" s="162"/>
      <c r="W39" s="164"/>
      <c r="X39" s="165"/>
      <c r="Y39" s="166"/>
      <c r="Z39" s="166"/>
      <c r="AA39" s="167"/>
      <c r="AB39" s="151"/>
      <c r="AC39" s="168"/>
      <c r="AD39" s="168"/>
      <c r="AE39" s="169"/>
      <c r="AF39" s="170"/>
      <c r="AG39" s="171"/>
      <c r="AH39" s="171"/>
      <c r="AI39" s="172"/>
      <c r="AJ39" s="172"/>
      <c r="AK39" s="172"/>
      <c r="AL39" s="172"/>
      <c r="AM39" s="173"/>
      <c r="AN39" s="174"/>
      <c r="AO39" s="175"/>
      <c r="AP39" s="140"/>
      <c r="AQ39" s="186"/>
      <c r="AR39" s="182"/>
      <c r="AS39" s="179"/>
      <c r="AT39" s="180"/>
      <c r="AU39" s="177"/>
      <c r="AV39" s="146"/>
      <c r="AW39" s="146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8"/>
      <c r="BI39" s="148"/>
      <c r="BJ39" s="149"/>
      <c r="BK39" s="147"/>
      <c r="BL39" s="147"/>
      <c r="BM39" s="147"/>
      <c r="BN39" s="147"/>
      <c r="BO39" s="147"/>
      <c r="BP39" s="148"/>
      <c r="BQ39" s="148"/>
      <c r="BR39" s="148"/>
      <c r="BS39" s="148"/>
      <c r="BT39" s="68"/>
      <c r="BU39" s="148"/>
      <c r="BV39" s="148"/>
      <c r="BW39" s="148"/>
      <c r="BX39" s="148"/>
    </row>
    <row r="40" spans="1:76" x14ac:dyDescent="0.25">
      <c r="A40" s="68"/>
      <c r="B40" s="150">
        <v>37</v>
      </c>
      <c r="C40" s="151"/>
      <c r="D40" s="152"/>
      <c r="E40" s="153"/>
      <c r="F40" s="154"/>
      <c r="G40" s="183"/>
      <c r="H40" s="184"/>
      <c r="I40" s="185"/>
      <c r="J40" s="155"/>
      <c r="K40" s="156"/>
      <c r="L40" s="157"/>
      <c r="M40" s="158"/>
      <c r="N40" s="159"/>
      <c r="O40" s="160"/>
      <c r="P40" s="161"/>
      <c r="Q40" s="162"/>
      <c r="R40" s="162"/>
      <c r="S40" s="163"/>
      <c r="T40" s="161"/>
      <c r="U40" s="162"/>
      <c r="V40" s="162"/>
      <c r="W40" s="164"/>
      <c r="X40" s="165"/>
      <c r="Y40" s="166"/>
      <c r="Z40" s="166"/>
      <c r="AA40" s="167"/>
      <c r="AB40" s="151"/>
      <c r="AC40" s="168"/>
      <c r="AD40" s="168"/>
      <c r="AE40" s="169"/>
      <c r="AF40" s="170"/>
      <c r="AG40" s="171"/>
      <c r="AH40" s="171"/>
      <c r="AI40" s="172"/>
      <c r="AJ40" s="172"/>
      <c r="AK40" s="172"/>
      <c r="AL40" s="172"/>
      <c r="AM40" s="173"/>
      <c r="AN40" s="174"/>
      <c r="AO40" s="175"/>
      <c r="AP40" s="140"/>
      <c r="AQ40" s="186"/>
      <c r="AR40" s="182"/>
      <c r="AS40" s="179"/>
      <c r="AT40" s="180"/>
      <c r="AU40" s="177"/>
      <c r="AV40" s="146"/>
      <c r="AW40" s="146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8"/>
      <c r="BI40" s="148"/>
      <c r="BJ40" s="149"/>
      <c r="BK40" s="147"/>
      <c r="BL40" s="147"/>
      <c r="BM40" s="147"/>
      <c r="BN40" s="147"/>
      <c r="BO40" s="147"/>
      <c r="BP40" s="148"/>
      <c r="BQ40" s="148"/>
      <c r="BR40" s="148"/>
      <c r="BS40" s="148"/>
      <c r="BT40" s="68"/>
      <c r="BU40" s="148"/>
      <c r="BV40" s="148"/>
      <c r="BW40" s="148"/>
      <c r="BX40" s="148"/>
    </row>
    <row r="41" spans="1:76" x14ac:dyDescent="0.25">
      <c r="A41" s="68"/>
      <c r="B41" s="150">
        <v>38</v>
      </c>
      <c r="C41" s="151"/>
      <c r="D41" s="152"/>
      <c r="E41" s="153"/>
      <c r="F41" s="154"/>
      <c r="G41" s="183"/>
      <c r="H41" s="184"/>
      <c r="I41" s="185"/>
      <c r="J41" s="155"/>
      <c r="K41" s="156"/>
      <c r="L41" s="157"/>
      <c r="M41" s="158"/>
      <c r="N41" s="159"/>
      <c r="O41" s="160"/>
      <c r="P41" s="161"/>
      <c r="Q41" s="162"/>
      <c r="R41" s="162"/>
      <c r="S41" s="163"/>
      <c r="T41" s="161"/>
      <c r="U41" s="162"/>
      <c r="V41" s="162"/>
      <c r="W41" s="164"/>
      <c r="X41" s="165"/>
      <c r="Y41" s="166"/>
      <c r="Z41" s="166"/>
      <c r="AA41" s="167"/>
      <c r="AB41" s="151"/>
      <c r="AC41" s="168"/>
      <c r="AD41" s="168"/>
      <c r="AE41" s="169"/>
      <c r="AF41" s="170"/>
      <c r="AG41" s="171"/>
      <c r="AH41" s="171"/>
      <c r="AI41" s="172"/>
      <c r="AJ41" s="172"/>
      <c r="AK41" s="172"/>
      <c r="AL41" s="172"/>
      <c r="AM41" s="173"/>
      <c r="AN41" s="174"/>
      <c r="AO41" s="175"/>
      <c r="AP41" s="140"/>
      <c r="AQ41" s="186"/>
      <c r="AR41" s="182"/>
      <c r="AS41" s="179"/>
      <c r="AT41" s="180"/>
      <c r="AU41" s="177"/>
      <c r="AV41" s="146"/>
      <c r="AW41" s="146"/>
      <c r="AX41" s="68"/>
      <c r="AY41" s="68"/>
      <c r="AZ41" s="68"/>
      <c r="BA41" s="68"/>
      <c r="BB41" s="68"/>
      <c r="BC41" s="68"/>
      <c r="BD41" s="147"/>
      <c r="BE41" s="147"/>
      <c r="BF41" s="147"/>
      <c r="BG41" s="147"/>
      <c r="BH41" s="148"/>
      <c r="BI41" s="148"/>
      <c r="BJ41" s="149"/>
      <c r="BK41" s="147"/>
      <c r="BL41" s="147"/>
      <c r="BM41" s="147"/>
      <c r="BN41" s="147"/>
      <c r="BO41" s="147"/>
      <c r="BP41" s="148"/>
      <c r="BQ41" s="148"/>
      <c r="BR41" s="148"/>
      <c r="BS41" s="148"/>
      <c r="BT41" s="68"/>
      <c r="BU41" s="148"/>
      <c r="BV41" s="148"/>
      <c r="BW41" s="148"/>
      <c r="BX41" s="148"/>
    </row>
    <row r="42" spans="1:76" x14ac:dyDescent="0.25">
      <c r="A42" s="68"/>
      <c r="B42" s="150">
        <v>39</v>
      </c>
      <c r="C42" s="151"/>
      <c r="D42" s="152"/>
      <c r="E42" s="153"/>
      <c r="F42" s="154"/>
      <c r="G42" s="183"/>
      <c r="H42" s="184"/>
      <c r="I42" s="185"/>
      <c r="J42" s="155"/>
      <c r="K42" s="156"/>
      <c r="L42" s="157"/>
      <c r="M42" s="158"/>
      <c r="N42" s="159"/>
      <c r="O42" s="160"/>
      <c r="P42" s="161"/>
      <c r="Q42" s="162"/>
      <c r="R42" s="162"/>
      <c r="S42" s="163"/>
      <c r="T42" s="161"/>
      <c r="U42" s="162"/>
      <c r="V42" s="162"/>
      <c r="W42" s="164"/>
      <c r="X42" s="165"/>
      <c r="Y42" s="166"/>
      <c r="Z42" s="166"/>
      <c r="AA42" s="167"/>
      <c r="AB42" s="151"/>
      <c r="AC42" s="168"/>
      <c r="AD42" s="168"/>
      <c r="AE42" s="169"/>
      <c r="AF42" s="170"/>
      <c r="AG42" s="171"/>
      <c r="AH42" s="171"/>
      <c r="AI42" s="172"/>
      <c r="AJ42" s="172"/>
      <c r="AK42" s="172"/>
      <c r="AL42" s="172"/>
      <c r="AM42" s="173"/>
      <c r="AN42" s="174"/>
      <c r="AO42" s="175"/>
      <c r="AP42" s="140"/>
      <c r="AQ42" s="186"/>
      <c r="AR42" s="182"/>
      <c r="AS42" s="179"/>
      <c r="AT42" s="180"/>
      <c r="AU42" s="177"/>
      <c r="AV42" s="146"/>
      <c r="AW42" s="146"/>
      <c r="AX42" s="147"/>
      <c r="AY42" s="147"/>
      <c r="AZ42" s="148"/>
      <c r="BA42" s="148"/>
      <c r="BB42" s="149"/>
      <c r="BC42" s="147"/>
      <c r="BD42" s="147"/>
      <c r="BE42" s="147"/>
      <c r="BF42" s="147"/>
      <c r="BG42" s="147"/>
      <c r="BH42" s="148"/>
      <c r="BI42" s="148"/>
      <c r="BJ42" s="149"/>
      <c r="BK42" s="147"/>
      <c r="BL42" s="147"/>
      <c r="BM42" s="147"/>
      <c r="BN42" s="147"/>
      <c r="BO42" s="147"/>
      <c r="BP42" s="148"/>
      <c r="BQ42" s="148"/>
      <c r="BR42" s="148"/>
      <c r="BS42" s="148"/>
      <c r="BT42" s="68"/>
      <c r="BU42" s="148"/>
      <c r="BV42" s="148"/>
      <c r="BW42" s="148"/>
      <c r="BX42" s="148"/>
    </row>
    <row r="43" spans="1:76" ht="15.75" thickBot="1" x14ac:dyDescent="0.3">
      <c r="A43" s="68"/>
      <c r="B43" s="190">
        <v>40</v>
      </c>
      <c r="C43" s="191"/>
      <c r="D43" s="192"/>
      <c r="E43" s="193"/>
      <c r="F43" s="194"/>
      <c r="G43" s="195"/>
      <c r="H43" s="196"/>
      <c r="I43" s="197"/>
      <c r="J43" s="198"/>
      <c r="K43" s="199"/>
      <c r="L43" s="200"/>
      <c r="M43" s="201"/>
      <c r="N43" s="202"/>
      <c r="O43" s="203"/>
      <c r="P43" s="204"/>
      <c r="Q43" s="205"/>
      <c r="R43" s="205"/>
      <c r="S43" s="206"/>
      <c r="T43" s="204"/>
      <c r="U43" s="205"/>
      <c r="V43" s="205"/>
      <c r="W43" s="207"/>
      <c r="X43" s="208"/>
      <c r="Y43" s="209"/>
      <c r="Z43" s="209"/>
      <c r="AA43" s="210"/>
      <c r="AB43" s="191"/>
      <c r="AC43" s="211"/>
      <c r="AD43" s="211"/>
      <c r="AE43" s="212"/>
      <c r="AF43" s="213"/>
      <c r="AG43" s="214"/>
      <c r="AH43" s="214"/>
      <c r="AI43" s="215"/>
      <c r="AJ43" s="215"/>
      <c r="AK43" s="215"/>
      <c r="AL43" s="215"/>
      <c r="AM43" s="216"/>
      <c r="AN43" s="217"/>
      <c r="AO43" s="218"/>
      <c r="AP43" s="219"/>
      <c r="AQ43" s="220"/>
      <c r="AR43" s="221"/>
      <c r="AS43" s="222"/>
      <c r="AT43" s="223"/>
      <c r="AU43" s="224"/>
      <c r="AV43" s="146"/>
      <c r="AW43" s="146"/>
      <c r="AX43" s="147"/>
      <c r="AY43" s="147"/>
      <c r="AZ43" s="148"/>
      <c r="BA43" s="148"/>
      <c r="BB43" s="149"/>
      <c r="BC43" s="147"/>
      <c r="BD43" s="147"/>
      <c r="BE43" s="147"/>
      <c r="BF43" s="147"/>
      <c r="BG43" s="147"/>
      <c r="BH43" s="148"/>
      <c r="BI43" s="148"/>
      <c r="BJ43" s="149"/>
      <c r="BK43" s="147"/>
      <c r="BL43" s="147"/>
      <c r="BM43" s="147"/>
      <c r="BN43" s="147"/>
      <c r="BO43" s="147"/>
      <c r="BP43" s="148"/>
      <c r="BQ43" s="148"/>
      <c r="BR43" s="148"/>
      <c r="BS43" s="148"/>
      <c r="BT43" s="68"/>
      <c r="BU43" s="148"/>
      <c r="BV43" s="148"/>
      <c r="BW43" s="148"/>
      <c r="BX43" s="148"/>
    </row>
    <row r="44" spans="1:76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147"/>
      <c r="AY44" s="147"/>
      <c r="AZ44" s="148"/>
      <c r="BA44" s="148"/>
      <c r="BB44" s="149"/>
      <c r="BC44" s="147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</row>
    <row r="45" spans="1:76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225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226"/>
      <c r="AR45" s="147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</row>
    <row r="46" spans="1:76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225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226"/>
      <c r="AR46" s="147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</row>
    <row r="47" spans="1:76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225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226"/>
      <c r="AR47" s="147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</row>
    <row r="48" spans="1:76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225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226"/>
      <c r="AR48" s="147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</row>
    <row r="49" spans="1:76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225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226"/>
      <c r="AR49" s="147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</row>
    <row r="50" spans="1:76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225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226"/>
      <c r="AR50" s="147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</row>
    <row r="51" spans="1:76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225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226"/>
      <c r="AR51" s="147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</row>
    <row r="52" spans="1:76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225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226"/>
      <c r="AR52" s="147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</row>
    <row r="53" spans="1:76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225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226"/>
      <c r="AR53" s="147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</row>
    <row r="54" spans="1:76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225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226"/>
      <c r="AR54" s="147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</row>
    <row r="55" spans="1:76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225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226"/>
      <c r="AR55" s="147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</row>
    <row r="56" spans="1:76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225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226"/>
      <c r="AR56" s="147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</row>
    <row r="57" spans="1:76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225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147"/>
      <c r="AR57" s="147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</row>
    <row r="58" spans="1:76" x14ac:dyDescent="0.2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225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147"/>
      <c r="AR58" s="147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</row>
    <row r="59" spans="1:76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227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226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</row>
    <row r="60" spans="1:76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227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226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</row>
    <row r="61" spans="1:76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227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226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</row>
    <row r="62" spans="1:76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227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226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</row>
    <row r="63" spans="1:76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227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226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</row>
    <row r="64" spans="1:76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227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226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</row>
    <row r="65" spans="1:76" x14ac:dyDescent="0.2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227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226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</row>
    <row r="66" spans="1:76" x14ac:dyDescent="0.2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227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226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</row>
    <row r="67" spans="1:76" x14ac:dyDescent="0.2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227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226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</row>
    <row r="68" spans="1:76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227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226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</row>
    <row r="69" spans="1:76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227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226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</row>
    <row r="70" spans="1:76" x14ac:dyDescent="0.2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227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226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</row>
    <row r="71" spans="1:76" x14ac:dyDescent="0.2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227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226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</row>
    <row r="72" spans="1:76" x14ac:dyDescent="0.2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227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226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</row>
    <row r="73" spans="1:76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227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226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</row>
    <row r="74" spans="1:76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227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226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</row>
    <row r="75" spans="1:76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227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226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</row>
    <row r="76" spans="1:76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227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226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</row>
    <row r="77" spans="1:76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227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226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</row>
    <row r="78" spans="1:76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227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226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</row>
    <row r="79" spans="1:76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227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226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</row>
    <row r="80" spans="1:76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227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226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</row>
    <row r="81" spans="1:76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227"/>
      <c r="L81" s="68"/>
      <c r="M81" s="68"/>
      <c r="N81" s="68"/>
      <c r="O81" s="68"/>
      <c r="P81" s="68"/>
      <c r="Q81" s="68"/>
      <c r="R81" s="68"/>
      <c r="S81" s="68"/>
      <c r="T81" s="147"/>
      <c r="U81" s="147"/>
      <c r="V81" s="147"/>
      <c r="W81" s="68"/>
      <c r="X81" s="147"/>
      <c r="Y81" s="147"/>
      <c r="Z81" s="228"/>
      <c r="AA81" s="228"/>
      <c r="AB81" s="228"/>
      <c r="AC81" s="228"/>
      <c r="AD81" s="147"/>
      <c r="AE81" s="14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226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</row>
    <row r="82" spans="1:76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227"/>
      <c r="L82" s="68"/>
      <c r="M82" s="68"/>
      <c r="N82" s="68"/>
      <c r="O82" s="68"/>
      <c r="P82" s="68"/>
      <c r="Q82" s="68"/>
      <c r="R82" s="68"/>
      <c r="S82" s="68"/>
      <c r="T82" s="147"/>
      <c r="U82" s="147"/>
      <c r="V82" s="147"/>
      <c r="W82" s="68"/>
      <c r="X82" s="147"/>
      <c r="Y82" s="147"/>
      <c r="Z82" s="149"/>
      <c r="AA82" s="147"/>
      <c r="AB82" s="147"/>
      <c r="AC82" s="147"/>
      <c r="AD82" s="147"/>
      <c r="AE82" s="14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226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</row>
    <row r="83" spans="1:76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227"/>
      <c r="L83" s="68"/>
      <c r="M83" s="68"/>
      <c r="N83" s="68"/>
      <c r="O83" s="68"/>
      <c r="P83" s="68"/>
      <c r="Q83" s="68"/>
      <c r="R83" s="68"/>
      <c r="S83" s="68"/>
      <c r="T83" s="147"/>
      <c r="U83" s="147"/>
      <c r="V83" s="147"/>
      <c r="W83" s="68"/>
      <c r="X83" s="147"/>
      <c r="Y83" s="147"/>
      <c r="Z83" s="149"/>
      <c r="AA83" s="147"/>
      <c r="AB83" s="147"/>
      <c r="AC83" s="147"/>
      <c r="AD83" s="147"/>
      <c r="AE83" s="147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226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</row>
    <row r="84" spans="1:76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227"/>
      <c r="L84" s="68"/>
      <c r="M84" s="68"/>
      <c r="N84" s="68"/>
      <c r="O84" s="68"/>
      <c r="P84" s="68"/>
      <c r="Q84" s="68"/>
      <c r="R84" s="68"/>
      <c r="S84" s="68"/>
      <c r="T84" s="147"/>
      <c r="U84" s="147"/>
      <c r="V84" s="147"/>
      <c r="W84" s="68"/>
      <c r="X84" s="147"/>
      <c r="Y84" s="147"/>
      <c r="Z84" s="149"/>
      <c r="AA84" s="147"/>
      <c r="AB84" s="147"/>
      <c r="AC84" s="147"/>
      <c r="AD84" s="147"/>
      <c r="AE84" s="147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226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</row>
    <row r="85" spans="1:76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227"/>
      <c r="L85" s="68"/>
      <c r="M85" s="68"/>
      <c r="N85" s="68"/>
      <c r="O85" s="68"/>
      <c r="P85" s="68"/>
      <c r="Q85" s="68"/>
      <c r="R85" s="68"/>
      <c r="S85" s="68"/>
      <c r="T85" s="147"/>
      <c r="U85" s="147"/>
      <c r="V85" s="147"/>
      <c r="W85" s="68"/>
      <c r="X85" s="147"/>
      <c r="Y85" s="147"/>
      <c r="Z85" s="149"/>
      <c r="AA85" s="147"/>
      <c r="AB85" s="147"/>
      <c r="AC85" s="147"/>
      <c r="AD85" s="147"/>
      <c r="AE85" s="147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226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</row>
    <row r="86" spans="1:76" x14ac:dyDescent="0.2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227"/>
      <c r="L86" s="68"/>
      <c r="M86" s="68"/>
      <c r="N86" s="68"/>
      <c r="O86" s="68"/>
      <c r="P86" s="68"/>
      <c r="Q86" s="68"/>
      <c r="R86" s="68"/>
      <c r="S86" s="68"/>
      <c r="T86" s="147"/>
      <c r="U86" s="147"/>
      <c r="V86" s="147"/>
      <c r="W86" s="68"/>
      <c r="X86" s="147"/>
      <c r="Y86" s="147"/>
      <c r="Z86" s="149"/>
      <c r="AA86" s="147"/>
      <c r="AB86" s="147"/>
      <c r="AC86" s="147"/>
      <c r="AD86" s="147"/>
      <c r="AE86" s="147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226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</row>
    <row r="87" spans="1:76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227"/>
      <c r="L87" s="68"/>
      <c r="M87" s="68"/>
      <c r="N87" s="68"/>
      <c r="O87" s="68"/>
      <c r="P87" s="68"/>
      <c r="Q87" s="68"/>
      <c r="R87" s="68"/>
      <c r="S87" s="68"/>
      <c r="T87" s="147"/>
      <c r="U87" s="147"/>
      <c r="V87" s="147"/>
      <c r="W87" s="68"/>
      <c r="X87" s="147"/>
      <c r="Y87" s="147"/>
      <c r="Z87" s="149"/>
      <c r="AA87" s="147"/>
      <c r="AB87" s="147"/>
      <c r="AC87" s="147"/>
      <c r="AD87" s="147"/>
      <c r="AE87" s="147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226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</row>
    <row r="88" spans="1:76" x14ac:dyDescent="0.2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227"/>
      <c r="L88" s="68"/>
      <c r="M88" s="68"/>
      <c r="N88" s="68"/>
      <c r="O88" s="68"/>
      <c r="P88" s="68"/>
      <c r="Q88" s="68"/>
      <c r="R88" s="68"/>
      <c r="S88" s="68"/>
      <c r="T88" s="147"/>
      <c r="U88" s="147"/>
      <c r="V88" s="147"/>
      <c r="W88" s="68"/>
      <c r="X88" s="147"/>
      <c r="Y88" s="147"/>
      <c r="Z88" s="149"/>
      <c r="AA88" s="147"/>
      <c r="AB88" s="147"/>
      <c r="AC88" s="147"/>
      <c r="AD88" s="147"/>
      <c r="AE88" s="147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226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</row>
    <row r="89" spans="1:76" x14ac:dyDescent="0.2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227"/>
      <c r="L89" s="68"/>
      <c r="M89" s="68"/>
      <c r="N89" s="68"/>
      <c r="O89" s="68"/>
      <c r="P89" s="68"/>
      <c r="Q89" s="68"/>
      <c r="R89" s="68"/>
      <c r="S89" s="68"/>
      <c r="T89" s="147"/>
      <c r="U89" s="147"/>
      <c r="V89" s="147"/>
      <c r="W89" s="68"/>
      <c r="X89" s="147"/>
      <c r="Y89" s="147"/>
      <c r="Z89" s="149"/>
      <c r="AA89" s="147"/>
      <c r="AB89" s="147"/>
      <c r="AC89" s="147"/>
      <c r="AD89" s="147"/>
      <c r="AE89" s="147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226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</row>
    <row r="90" spans="1:76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227"/>
      <c r="L90" s="68"/>
      <c r="M90" s="68"/>
      <c r="N90" s="68"/>
      <c r="O90" s="68"/>
      <c r="P90" s="68"/>
      <c r="Q90" s="68"/>
      <c r="R90" s="68"/>
      <c r="S90" s="68"/>
      <c r="T90" s="147"/>
      <c r="U90" s="147"/>
      <c r="V90" s="147"/>
      <c r="W90" s="68"/>
      <c r="X90" s="147"/>
      <c r="Y90" s="147"/>
      <c r="Z90" s="149"/>
      <c r="AA90" s="147"/>
      <c r="AB90" s="147"/>
      <c r="AC90" s="147"/>
      <c r="AD90" s="147"/>
      <c r="AE90" s="147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226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</row>
    <row r="91" spans="1:76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227"/>
      <c r="L91" s="68"/>
      <c r="M91" s="68"/>
      <c r="N91" s="68"/>
      <c r="O91" s="68"/>
      <c r="P91" s="68"/>
      <c r="Q91" s="68"/>
      <c r="R91" s="68"/>
      <c r="S91" s="68"/>
      <c r="T91" s="147"/>
      <c r="U91" s="147"/>
      <c r="V91" s="147"/>
      <c r="W91" s="68"/>
      <c r="X91" s="147"/>
      <c r="Y91" s="147"/>
      <c r="Z91" s="149"/>
      <c r="AA91" s="147"/>
      <c r="AB91" s="147"/>
      <c r="AC91" s="147"/>
      <c r="AD91" s="147"/>
      <c r="AE91" s="147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226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</row>
    <row r="92" spans="1:76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227"/>
      <c r="L92" s="68"/>
      <c r="M92" s="68"/>
      <c r="N92" s="68"/>
      <c r="O92" s="68"/>
      <c r="P92" s="68"/>
      <c r="Q92" s="68"/>
      <c r="R92" s="68"/>
      <c r="S92" s="68"/>
      <c r="T92" s="147"/>
      <c r="U92" s="147"/>
      <c r="V92" s="147"/>
      <c r="W92" s="68"/>
      <c r="X92" s="147"/>
      <c r="Y92" s="147"/>
      <c r="Z92" s="149"/>
      <c r="AA92" s="147"/>
      <c r="AB92" s="147"/>
      <c r="AC92" s="147"/>
      <c r="AD92" s="147"/>
      <c r="AE92" s="147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226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</row>
    <row r="93" spans="1:76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227"/>
      <c r="L93" s="68"/>
      <c r="M93" s="68"/>
      <c r="N93" s="68"/>
      <c r="O93" s="68"/>
      <c r="P93" s="68"/>
      <c r="Q93" s="68"/>
      <c r="R93" s="68"/>
      <c r="S93" s="68"/>
      <c r="T93" s="147"/>
      <c r="U93" s="147"/>
      <c r="V93" s="147"/>
      <c r="W93" s="68"/>
      <c r="X93" s="147"/>
      <c r="Y93" s="147"/>
      <c r="Z93" s="149"/>
      <c r="AA93" s="147"/>
      <c r="AB93" s="147"/>
      <c r="AC93" s="147"/>
      <c r="AD93" s="147"/>
      <c r="AE93" s="147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226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</row>
    <row r="94" spans="1:76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227"/>
      <c r="L94" s="68"/>
      <c r="M94" s="68"/>
      <c r="N94" s="68"/>
      <c r="O94" s="68"/>
      <c r="P94" s="68"/>
      <c r="Q94" s="68"/>
      <c r="R94" s="68"/>
      <c r="S94" s="68"/>
      <c r="T94" s="147"/>
      <c r="U94" s="147"/>
      <c r="V94" s="147"/>
      <c r="W94" s="68"/>
      <c r="X94" s="147"/>
      <c r="Y94" s="147"/>
      <c r="Z94" s="149"/>
      <c r="AA94" s="147"/>
      <c r="AB94" s="147"/>
      <c r="AC94" s="147"/>
      <c r="AD94" s="147"/>
      <c r="AE94" s="147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226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</row>
    <row r="95" spans="1:76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227"/>
      <c r="L95" s="68"/>
      <c r="M95" s="68"/>
      <c r="N95" s="68"/>
      <c r="O95" s="68"/>
      <c r="P95" s="68"/>
      <c r="Q95" s="68"/>
      <c r="R95" s="68"/>
      <c r="S95" s="68"/>
      <c r="T95" s="147"/>
      <c r="U95" s="147"/>
      <c r="V95" s="147"/>
      <c r="W95" s="68"/>
      <c r="X95" s="147"/>
      <c r="Y95" s="147"/>
      <c r="Z95" s="149"/>
      <c r="AA95" s="147"/>
      <c r="AB95" s="147"/>
      <c r="AC95" s="147"/>
      <c r="AD95" s="147"/>
      <c r="AE95" s="147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226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</row>
    <row r="96" spans="1:76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227"/>
      <c r="L96" s="68"/>
      <c r="M96" s="68"/>
      <c r="N96" s="68"/>
      <c r="O96" s="68"/>
      <c r="P96" s="68"/>
      <c r="Q96" s="68"/>
      <c r="R96" s="68"/>
      <c r="S96" s="68"/>
      <c r="T96" s="147"/>
      <c r="U96" s="147"/>
      <c r="V96" s="147"/>
      <c r="W96" s="68"/>
      <c r="X96" s="147"/>
      <c r="Y96" s="147"/>
      <c r="Z96" s="149"/>
      <c r="AA96" s="147"/>
      <c r="AB96" s="147"/>
      <c r="AC96" s="147"/>
      <c r="AD96" s="147"/>
      <c r="AE96" s="147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226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</row>
    <row r="97" spans="1:76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227"/>
      <c r="L97" s="68"/>
      <c r="M97" s="68"/>
      <c r="N97" s="68"/>
      <c r="O97" s="68"/>
      <c r="P97" s="68"/>
      <c r="Q97" s="68"/>
      <c r="R97" s="68"/>
      <c r="S97" s="68"/>
      <c r="T97" s="147"/>
      <c r="U97" s="147"/>
      <c r="V97" s="147"/>
      <c r="W97" s="68"/>
      <c r="X97" s="147"/>
      <c r="Y97" s="147"/>
      <c r="Z97" s="149"/>
      <c r="AA97" s="147"/>
      <c r="AB97" s="147"/>
      <c r="AC97" s="147"/>
      <c r="AD97" s="147"/>
      <c r="AE97" s="147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226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</row>
    <row r="98" spans="1:76" x14ac:dyDescent="0.2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227"/>
      <c r="L98" s="68"/>
      <c r="M98" s="68"/>
      <c r="N98" s="68"/>
      <c r="O98" s="68"/>
      <c r="P98" s="68"/>
      <c r="Q98" s="68"/>
      <c r="R98" s="68"/>
      <c r="S98" s="68"/>
      <c r="T98" s="147"/>
      <c r="U98" s="147"/>
      <c r="V98" s="147"/>
      <c r="W98" s="68"/>
      <c r="X98" s="147"/>
      <c r="Y98" s="147"/>
      <c r="Z98" s="149"/>
      <c r="AA98" s="147"/>
      <c r="AB98" s="147"/>
      <c r="AC98" s="147"/>
      <c r="AD98" s="147"/>
      <c r="AE98" s="147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226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</row>
    <row r="99" spans="1:76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227"/>
      <c r="L99" s="68"/>
      <c r="M99" s="68"/>
      <c r="N99" s="68"/>
      <c r="O99" s="68"/>
      <c r="P99" s="68"/>
      <c r="Q99" s="68"/>
      <c r="R99" s="68"/>
      <c r="S99" s="68"/>
      <c r="T99" s="147"/>
      <c r="U99" s="147"/>
      <c r="V99" s="147"/>
      <c r="W99" s="68"/>
      <c r="X99" s="147"/>
      <c r="Y99" s="147"/>
      <c r="Z99" s="149"/>
      <c r="AA99" s="147"/>
      <c r="AB99" s="147"/>
      <c r="AC99" s="147"/>
      <c r="AD99" s="147"/>
      <c r="AE99" s="147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226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</row>
    <row r="100" spans="1:76" x14ac:dyDescent="0.2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227"/>
      <c r="L100" s="68"/>
      <c r="M100" s="68"/>
      <c r="N100" s="68"/>
      <c r="O100" s="68"/>
      <c r="P100" s="68"/>
      <c r="Q100" s="68"/>
      <c r="R100" s="68"/>
      <c r="S100" s="68"/>
      <c r="T100" s="147"/>
      <c r="U100" s="147"/>
      <c r="V100" s="147"/>
      <c r="W100" s="68"/>
      <c r="X100" s="147"/>
      <c r="Y100" s="147"/>
      <c r="Z100" s="149"/>
      <c r="AA100" s="147"/>
      <c r="AB100" s="147"/>
      <c r="AC100" s="147"/>
      <c r="AD100" s="147"/>
      <c r="AE100" s="147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226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</row>
    <row r="101" spans="1:76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227"/>
      <c r="L101" s="68"/>
      <c r="M101" s="68"/>
      <c r="N101" s="68"/>
      <c r="O101" s="68"/>
      <c r="P101" s="68"/>
      <c r="Q101" s="68"/>
      <c r="R101" s="68"/>
      <c r="S101" s="68"/>
      <c r="T101" s="147"/>
      <c r="U101" s="147"/>
      <c r="V101" s="147"/>
      <c r="W101" s="68"/>
      <c r="X101" s="147"/>
      <c r="Y101" s="147"/>
      <c r="Z101" s="149"/>
      <c r="AA101" s="147"/>
      <c r="AB101" s="147"/>
      <c r="AC101" s="147"/>
      <c r="AD101" s="147"/>
      <c r="AE101" s="147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226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</row>
    <row r="102" spans="1:76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227"/>
      <c r="L102" s="68"/>
      <c r="M102" s="68"/>
      <c r="N102" s="68"/>
      <c r="O102" s="68"/>
      <c r="P102" s="68"/>
      <c r="Q102" s="68"/>
      <c r="R102" s="68"/>
      <c r="S102" s="68"/>
      <c r="T102" s="147"/>
      <c r="U102" s="147"/>
      <c r="V102" s="147"/>
      <c r="W102" s="68"/>
      <c r="X102" s="147"/>
      <c r="Y102" s="147"/>
      <c r="Z102" s="149"/>
      <c r="AA102" s="147"/>
      <c r="AB102" s="147"/>
      <c r="AC102" s="147"/>
      <c r="AD102" s="147"/>
      <c r="AE102" s="147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226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</row>
    <row r="103" spans="1:76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227"/>
      <c r="L103" s="68"/>
      <c r="M103" s="68"/>
      <c r="N103" s="68"/>
      <c r="O103" s="68"/>
      <c r="P103" s="68"/>
      <c r="Q103" s="68"/>
      <c r="R103" s="68"/>
      <c r="S103" s="68"/>
      <c r="T103" s="147"/>
      <c r="U103" s="147"/>
      <c r="V103" s="147"/>
      <c r="W103" s="68"/>
      <c r="X103" s="147"/>
      <c r="Y103" s="147"/>
      <c r="Z103" s="149"/>
      <c r="AA103" s="147"/>
      <c r="AB103" s="147"/>
      <c r="AC103" s="147"/>
      <c r="AD103" s="147"/>
      <c r="AE103" s="147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226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</row>
    <row r="104" spans="1:76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227"/>
      <c r="L104" s="68"/>
      <c r="M104" s="68"/>
      <c r="N104" s="68"/>
      <c r="O104" s="68"/>
      <c r="P104" s="68"/>
      <c r="Q104" s="68"/>
      <c r="R104" s="229"/>
      <c r="S104" s="230"/>
      <c r="T104" s="147"/>
      <c r="U104" s="147"/>
      <c r="V104" s="147"/>
      <c r="W104" s="68"/>
      <c r="X104" s="147"/>
      <c r="Y104" s="147"/>
      <c r="Z104" s="149"/>
      <c r="AA104" s="147"/>
      <c r="AB104" s="147"/>
      <c r="AC104" s="147"/>
      <c r="AD104" s="147"/>
      <c r="AE104" s="147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226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</row>
    <row r="105" spans="1:76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227"/>
      <c r="L105" s="68"/>
      <c r="M105" s="68"/>
      <c r="N105" s="68"/>
      <c r="O105" s="68"/>
      <c r="P105" s="68"/>
      <c r="Q105" s="68"/>
      <c r="R105" s="229"/>
      <c r="S105" s="230"/>
      <c r="T105" s="147"/>
      <c r="U105" s="147"/>
      <c r="V105" s="147"/>
      <c r="W105" s="68"/>
      <c r="X105" s="147"/>
      <c r="Y105" s="147"/>
      <c r="Z105" s="149"/>
      <c r="AA105" s="147"/>
      <c r="AB105" s="147"/>
      <c r="AC105" s="147"/>
      <c r="AD105" s="147"/>
      <c r="AE105" s="147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226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</row>
    <row r="106" spans="1:76" x14ac:dyDescent="0.2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227"/>
      <c r="L106" s="68"/>
      <c r="M106" s="68"/>
      <c r="N106" s="68"/>
      <c r="O106" s="68"/>
      <c r="P106" s="68"/>
      <c r="Q106" s="68"/>
      <c r="R106" s="229"/>
      <c r="S106" s="230"/>
      <c r="T106" s="147"/>
      <c r="U106" s="147"/>
      <c r="V106" s="147"/>
      <c r="W106" s="68"/>
      <c r="X106" s="147"/>
      <c r="Y106" s="147"/>
      <c r="Z106" s="149"/>
      <c r="AA106" s="147"/>
      <c r="AB106" s="147"/>
      <c r="AC106" s="147"/>
      <c r="AD106" s="147"/>
      <c r="AE106" s="147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226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</row>
    <row r="107" spans="1:76" x14ac:dyDescent="0.2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227"/>
      <c r="L107" s="68"/>
      <c r="M107" s="68"/>
      <c r="N107" s="68"/>
      <c r="O107" s="68"/>
      <c r="P107" s="68"/>
      <c r="Q107" s="68"/>
      <c r="R107" s="229"/>
      <c r="S107" s="230"/>
      <c r="T107" s="147"/>
      <c r="U107" s="147"/>
      <c r="V107" s="147"/>
      <c r="W107" s="68"/>
      <c r="X107" s="147"/>
      <c r="Y107" s="147"/>
      <c r="Z107" s="149"/>
      <c r="AA107" s="147"/>
      <c r="AB107" s="147"/>
      <c r="AC107" s="147"/>
      <c r="AD107" s="147"/>
      <c r="AE107" s="147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226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</row>
    <row r="108" spans="1:76" x14ac:dyDescent="0.2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227"/>
      <c r="L108" s="68"/>
      <c r="M108" s="68"/>
      <c r="N108" s="68"/>
      <c r="O108" s="68"/>
      <c r="P108" s="68"/>
      <c r="Q108" s="68"/>
      <c r="R108" s="229"/>
      <c r="S108" s="230"/>
      <c r="T108" s="147"/>
      <c r="U108" s="147"/>
      <c r="V108" s="147"/>
      <c r="W108" s="68"/>
      <c r="X108" s="147"/>
      <c r="Y108" s="147"/>
      <c r="Z108" s="149"/>
      <c r="AA108" s="147"/>
      <c r="AB108" s="147"/>
      <c r="AC108" s="147"/>
      <c r="AD108" s="147"/>
      <c r="AE108" s="147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226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</row>
    <row r="109" spans="1:76" x14ac:dyDescent="0.2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227"/>
      <c r="L109" s="68"/>
      <c r="M109" s="68"/>
      <c r="N109" s="68"/>
      <c r="O109" s="68"/>
      <c r="P109" s="68"/>
      <c r="Q109" s="68"/>
      <c r="R109" s="229"/>
      <c r="S109" s="230"/>
      <c r="T109" s="147"/>
      <c r="U109" s="147"/>
      <c r="V109" s="147"/>
      <c r="W109" s="68"/>
      <c r="X109" s="147"/>
      <c r="Y109" s="147"/>
      <c r="Z109" s="149"/>
      <c r="AA109" s="147"/>
      <c r="AB109" s="147"/>
      <c r="AC109" s="147"/>
      <c r="AD109" s="147"/>
      <c r="AE109" s="147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226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</row>
    <row r="110" spans="1:76" x14ac:dyDescent="0.2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227"/>
      <c r="L110" s="68"/>
      <c r="M110" s="68"/>
      <c r="N110" s="68"/>
      <c r="O110" s="68"/>
      <c r="P110" s="68"/>
      <c r="Q110" s="68"/>
      <c r="R110" s="229"/>
      <c r="S110" s="230"/>
      <c r="T110" s="147"/>
      <c r="U110" s="147"/>
      <c r="V110" s="147"/>
      <c r="W110" s="68"/>
      <c r="X110" s="147"/>
      <c r="Y110" s="147"/>
      <c r="Z110" s="149"/>
      <c r="AA110" s="147"/>
      <c r="AB110" s="147"/>
      <c r="AC110" s="147"/>
      <c r="AD110" s="147"/>
      <c r="AE110" s="147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226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>
        <v>3</v>
      </c>
      <c r="BD110" s="68">
        <v>4</v>
      </c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</row>
    <row r="111" spans="1:76" x14ac:dyDescent="0.2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227"/>
      <c r="L111" s="68"/>
      <c r="M111" s="68"/>
      <c r="N111" s="68"/>
      <c r="O111" s="68"/>
      <c r="P111" s="68"/>
      <c r="Q111" s="68"/>
      <c r="R111" s="229"/>
      <c r="S111" s="230"/>
      <c r="T111" s="147"/>
      <c r="U111" s="147"/>
      <c r="V111" s="147"/>
      <c r="W111" s="68"/>
      <c r="X111" s="147"/>
      <c r="Y111" s="147"/>
      <c r="Z111" s="149"/>
      <c r="AA111" s="147"/>
      <c r="AB111" s="147"/>
      <c r="AC111" s="147"/>
      <c r="AD111" s="147"/>
      <c r="AE111" s="147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226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</row>
    <row r="112" spans="1:76" x14ac:dyDescent="0.2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227"/>
      <c r="L112" s="68"/>
      <c r="M112" s="68"/>
      <c r="N112" s="68"/>
      <c r="O112" s="68"/>
      <c r="P112" s="68"/>
      <c r="Q112" s="68"/>
      <c r="R112" s="229"/>
      <c r="S112" s="230"/>
      <c r="T112" s="147"/>
      <c r="U112" s="147"/>
      <c r="V112" s="147"/>
      <c r="W112" s="68"/>
      <c r="X112" s="147"/>
      <c r="Y112" s="147"/>
      <c r="Z112" s="149"/>
      <c r="AA112" s="147"/>
      <c r="AB112" s="147"/>
      <c r="AC112" s="147"/>
      <c r="AD112" s="147"/>
      <c r="AE112" s="147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226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</row>
    <row r="113" spans="1:76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227"/>
      <c r="L113" s="68"/>
      <c r="M113" s="68"/>
      <c r="N113" s="68"/>
      <c r="O113" s="68"/>
      <c r="P113" s="68"/>
      <c r="Q113" s="68"/>
      <c r="R113" s="229"/>
      <c r="S113" s="230"/>
      <c r="T113" s="147"/>
      <c r="U113" s="147"/>
      <c r="V113" s="147"/>
      <c r="W113" s="68"/>
      <c r="X113" s="147"/>
      <c r="Y113" s="147"/>
      <c r="Z113" s="149"/>
      <c r="AA113" s="147"/>
      <c r="AB113" s="147"/>
      <c r="AC113" s="147"/>
      <c r="AD113" s="147"/>
      <c r="AE113" s="147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226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</row>
    <row r="114" spans="1:76" x14ac:dyDescent="0.2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227"/>
      <c r="L114" s="68"/>
      <c r="M114" s="68"/>
      <c r="N114" s="68"/>
      <c r="O114" s="68"/>
      <c r="P114" s="68"/>
      <c r="Q114" s="68"/>
      <c r="R114" s="229"/>
      <c r="S114" s="230"/>
      <c r="T114" s="147"/>
      <c r="U114" s="147"/>
      <c r="V114" s="147"/>
      <c r="W114" s="68"/>
      <c r="X114" s="147"/>
      <c r="Y114" s="147"/>
      <c r="Z114" s="149"/>
      <c r="AA114" s="147"/>
      <c r="AB114" s="147"/>
      <c r="AC114" s="147"/>
      <c r="AD114" s="147"/>
      <c r="AE114" s="147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226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</row>
    <row r="115" spans="1:76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227"/>
      <c r="L115" s="68"/>
      <c r="M115" s="68"/>
      <c r="N115" s="68"/>
      <c r="O115" s="68"/>
      <c r="P115" s="68"/>
      <c r="Q115" s="68"/>
      <c r="R115" s="229"/>
      <c r="S115" s="230"/>
      <c r="T115" s="147"/>
      <c r="U115" s="147"/>
      <c r="V115" s="147"/>
      <c r="W115" s="68"/>
      <c r="X115" s="147"/>
      <c r="Y115" s="147"/>
      <c r="Z115" s="149"/>
      <c r="AA115" s="147"/>
      <c r="AB115" s="147"/>
      <c r="AC115" s="147"/>
      <c r="AD115" s="147"/>
      <c r="AE115" s="147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226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</row>
    <row r="116" spans="1:76" x14ac:dyDescent="0.2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227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147"/>
      <c r="W116" s="68"/>
      <c r="X116" s="147"/>
      <c r="Y116" s="147"/>
      <c r="Z116" s="149"/>
      <c r="AA116" s="147"/>
      <c r="AB116" s="147"/>
      <c r="AC116" s="147"/>
      <c r="AD116" s="147"/>
      <c r="AE116" s="147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226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</row>
    <row r="117" spans="1:76" x14ac:dyDescent="0.2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227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147"/>
      <c r="W117" s="68"/>
      <c r="X117" s="147"/>
      <c r="Y117" s="147"/>
      <c r="Z117" s="149"/>
      <c r="AA117" s="147"/>
      <c r="AB117" s="147"/>
      <c r="AC117" s="147"/>
      <c r="AD117" s="147"/>
      <c r="AE117" s="147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226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</row>
    <row r="118" spans="1:76" x14ac:dyDescent="0.2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227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147"/>
      <c r="W118" s="68"/>
      <c r="X118" s="147"/>
      <c r="Y118" s="147"/>
      <c r="Z118" s="149"/>
      <c r="AA118" s="147"/>
      <c r="AB118" s="147"/>
      <c r="AC118" s="147"/>
      <c r="AD118" s="147"/>
      <c r="AE118" s="147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226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</row>
    <row r="119" spans="1:76" x14ac:dyDescent="0.2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227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147"/>
      <c r="W119" s="68"/>
      <c r="X119" s="147"/>
      <c r="Y119" s="147"/>
      <c r="Z119" s="149"/>
      <c r="AA119" s="147"/>
      <c r="AB119" s="147"/>
      <c r="AC119" s="147"/>
      <c r="AD119" s="147"/>
      <c r="AE119" s="147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226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 t="s">
        <v>141</v>
      </c>
      <c r="BD119" s="68">
        <v>-1.5</v>
      </c>
      <c r="BE119" s="68"/>
      <c r="BF119" s="68" t="s">
        <v>142</v>
      </c>
      <c r="BG119" s="68">
        <v>5</v>
      </c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</row>
    <row r="120" spans="1:76" ht="15.75" thickBot="1" x14ac:dyDescent="0.3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227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147"/>
      <c r="W120" s="68"/>
      <c r="X120" s="147"/>
      <c r="Y120" s="147"/>
      <c r="Z120" s="149"/>
      <c r="AA120" s="147"/>
      <c r="AB120" s="147"/>
      <c r="AC120" s="147"/>
      <c r="AD120" s="147"/>
      <c r="AE120" s="147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226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</row>
    <row r="121" spans="1:76" ht="15.75" thickBot="1" x14ac:dyDescent="0.3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227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147"/>
      <c r="W121" s="68"/>
      <c r="X121" s="147"/>
      <c r="Y121" s="147"/>
      <c r="Z121" s="149"/>
      <c r="AA121" s="147"/>
      <c r="AB121" s="147"/>
      <c r="AC121" s="147"/>
      <c r="AD121" s="147"/>
      <c r="AE121" s="147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226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231" t="s">
        <v>143</v>
      </c>
      <c r="BD121" s="232" t="s">
        <v>144</v>
      </c>
      <c r="BE121" s="231" t="s">
        <v>145</v>
      </c>
      <c r="BF121" s="232" t="s">
        <v>146</v>
      </c>
      <c r="BG121" s="233" t="s">
        <v>105</v>
      </c>
      <c r="BH121" s="233" t="s">
        <v>106</v>
      </c>
      <c r="BI121" s="233" t="s">
        <v>106</v>
      </c>
      <c r="BJ121" s="231" t="s">
        <v>147</v>
      </c>
      <c r="BK121" s="232" t="s">
        <v>148</v>
      </c>
      <c r="BL121" s="234" t="s">
        <v>111</v>
      </c>
      <c r="BM121" s="235" t="s">
        <v>112</v>
      </c>
      <c r="BN121" s="236" t="s">
        <v>113</v>
      </c>
      <c r="BO121" s="237" t="s">
        <v>114</v>
      </c>
      <c r="BP121" s="237" t="s">
        <v>115</v>
      </c>
      <c r="BQ121" s="237" t="s">
        <v>116</v>
      </c>
      <c r="BR121" s="68"/>
      <c r="BS121" s="68"/>
      <c r="BT121" s="68"/>
      <c r="BU121" s="68"/>
      <c r="BV121" s="68"/>
      <c r="BW121" s="68"/>
      <c r="BX121" s="68"/>
    </row>
    <row r="122" spans="1:76" ht="15.75" thickBot="1" x14ac:dyDescent="0.3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227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147"/>
      <c r="W122" s="68"/>
      <c r="X122" s="147"/>
      <c r="Y122" s="147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226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238">
        <v>1</v>
      </c>
      <c r="BC122" s="239">
        <f ca="1">IF(ISNUMBER(C4),INDIRECT("Knoten!C" &amp;C4+ 2)-$BD$119,0)</f>
        <v>-10.5</v>
      </c>
      <c r="BD122" s="240">
        <f ca="1">IF(ISNUMBER(D4),INDIRECT("Knoten!"&amp;ADDRESS(D4+2,3))-$BD$119,0)</f>
        <v>-6.5</v>
      </c>
      <c r="BE122" s="241">
        <f t="shared" ref="BE122:BF161" ca="1" si="0">IF(ISNUMBER(C4),INDIRECT("Knoten!"&amp;ADDRESS(C4+2,4))-$BG$119,0)</f>
        <v>2</v>
      </c>
      <c r="BF122" s="240">
        <f t="shared" ca="1" si="0"/>
        <v>2</v>
      </c>
      <c r="BG122" s="242">
        <f t="shared" ref="BG122:BG161" ca="1" si="1">IF(ISNUMBER(C4),SQRT((BD122-BC122)^2+(BF122-BE122)^2),"")</f>
        <v>4</v>
      </c>
      <c r="BH122" s="242">
        <f t="shared" ref="BH122:BI161" ca="1" si="2">IF(ISNUMBER(BG122),IF(BJ122&gt;=0,ACOS(BK122),-ACOS(BK122))*180/PI(),"")</f>
        <v>0</v>
      </c>
      <c r="BI122" s="242">
        <f t="shared" ca="1" si="2"/>
        <v>90</v>
      </c>
      <c r="BJ122" s="241">
        <f ca="1">IF(ISNUMBER(BG122),-(BF122-BE122)/BG122,0)</f>
        <v>0</v>
      </c>
      <c r="BK122" s="240">
        <f t="shared" ref="BK122:BK136" ca="1" si="3">IF(ISNUMBER(BG122),(BD122-BC122)/BG122,"")</f>
        <v>1</v>
      </c>
      <c r="BL122" s="243">
        <f t="shared" ref="BL122:BL161" ca="1" si="4">L4+(N4*BK122-O4*BJ122)</f>
        <v>0</v>
      </c>
      <c r="BM122" s="244">
        <f t="shared" ref="BM122:BM161" ca="1" si="5">M4+(N4*BJ122+O4*BK122)</f>
        <v>0</v>
      </c>
      <c r="BN122" s="241">
        <f t="shared" ref="BN122:BN161" ca="1" si="6">P4+(T4*BK122-V4*BJ122)</f>
        <v>0</v>
      </c>
      <c r="BO122" s="245">
        <f t="shared" ref="BO122:BO161" ca="1" si="7">Q4+(U4*BK122-W4*BJ122)</f>
        <v>0</v>
      </c>
      <c r="BP122" s="245">
        <f t="shared" ref="BP122:BP161" ca="1" si="8">R4+(T4*BJ122+V4*BK122)</f>
        <v>0</v>
      </c>
      <c r="BQ122" s="245">
        <f t="shared" ref="BQ122:BQ161" ca="1" si="9">S4+(U4*BJ122+W4*BK122)</f>
        <v>0</v>
      </c>
      <c r="BR122" s="68"/>
      <c r="BS122" s="68"/>
      <c r="BT122" s="68"/>
      <c r="BU122" s="68"/>
      <c r="BV122" s="68"/>
      <c r="BW122" s="68"/>
      <c r="BX122" s="68"/>
    </row>
    <row r="123" spans="1:76" ht="15.75" thickBot="1" x14ac:dyDescent="0.3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227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226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238">
        <v>2</v>
      </c>
      <c r="BC123" s="239">
        <f t="shared" ref="BC123:BC161" ca="1" si="10">IF(ISNUMBER(C5),INDIRECT("Knoten!C" &amp;C5+ 2)-$BD$119,0)</f>
        <v>-6.5</v>
      </c>
      <c r="BD123" s="240">
        <f t="shared" ref="BD123:BD128" ca="1" si="11">IF(ISNUMBER(D5),INDIRECT("Knoten!"&amp;ADDRESS(D5+2,3))-$BD$119,0)</f>
        <v>-6.5</v>
      </c>
      <c r="BE123" s="241">
        <f t="shared" ca="1" si="0"/>
        <v>2</v>
      </c>
      <c r="BF123" s="240">
        <f t="shared" ca="1" si="0"/>
        <v>-2</v>
      </c>
      <c r="BG123" s="242">
        <f t="shared" ca="1" si="1"/>
        <v>4</v>
      </c>
      <c r="BH123" s="242">
        <f t="shared" ca="1" si="2"/>
        <v>90</v>
      </c>
      <c r="BI123" s="242">
        <f t="shared" ca="1" si="2"/>
        <v>90</v>
      </c>
      <c r="BJ123" s="241">
        <f ca="1">IF(ISNUMBER(BG123),-(BF123-BE123)/BG123,0)</f>
        <v>1</v>
      </c>
      <c r="BK123" s="240">
        <f t="shared" ca="1" si="3"/>
        <v>0</v>
      </c>
      <c r="BL123" s="243">
        <f t="shared" ca="1" si="4"/>
        <v>0</v>
      </c>
      <c r="BM123" s="244">
        <f t="shared" ca="1" si="5"/>
        <v>0</v>
      </c>
      <c r="BN123" s="241">
        <f t="shared" ca="1" si="6"/>
        <v>0</v>
      </c>
      <c r="BO123" s="245">
        <f t="shared" ca="1" si="7"/>
        <v>0</v>
      </c>
      <c r="BP123" s="245">
        <f t="shared" ca="1" si="8"/>
        <v>0</v>
      </c>
      <c r="BQ123" s="245">
        <f t="shared" ca="1" si="9"/>
        <v>0</v>
      </c>
      <c r="BR123" s="68"/>
      <c r="BS123" s="68"/>
      <c r="BT123" s="68"/>
      <c r="BU123" s="68"/>
      <c r="BV123" s="68"/>
      <c r="BW123" s="68"/>
      <c r="BX123" s="68"/>
    </row>
    <row r="124" spans="1:76" ht="15.75" thickBot="1" x14ac:dyDescent="0.3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227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226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238">
        <v>3</v>
      </c>
      <c r="BC124" s="239">
        <f t="shared" ca="1" si="10"/>
        <v>-10.5</v>
      </c>
      <c r="BD124" s="240">
        <f t="shared" ca="1" si="11"/>
        <v>-6.5</v>
      </c>
      <c r="BE124" s="241">
        <f t="shared" ca="1" si="0"/>
        <v>2</v>
      </c>
      <c r="BF124" s="240">
        <f t="shared" ca="1" si="0"/>
        <v>-2</v>
      </c>
      <c r="BG124" s="242">
        <f t="shared" ca="1" si="1"/>
        <v>5.6568542494923806</v>
      </c>
      <c r="BH124" s="242">
        <f t="shared" ca="1" si="2"/>
        <v>45</v>
      </c>
      <c r="BI124" s="242">
        <f t="shared" ca="1" si="2"/>
        <v>90</v>
      </c>
      <c r="BJ124" s="241">
        <f t="shared" ref="BJ124:BJ161" ca="1" si="12">IF(ISNUMBER(BG124),-(BF124-BE124)/BG124,0)</f>
        <v>0.70710678118654746</v>
      </c>
      <c r="BK124" s="240">
        <f t="shared" ca="1" si="3"/>
        <v>0.70710678118654746</v>
      </c>
      <c r="BL124" s="243">
        <f t="shared" ca="1" si="4"/>
        <v>0</v>
      </c>
      <c r="BM124" s="244">
        <f t="shared" ca="1" si="5"/>
        <v>0</v>
      </c>
      <c r="BN124" s="241">
        <f t="shared" ca="1" si="6"/>
        <v>0</v>
      </c>
      <c r="BO124" s="245">
        <f t="shared" ca="1" si="7"/>
        <v>0</v>
      </c>
      <c r="BP124" s="245">
        <f t="shared" ca="1" si="8"/>
        <v>0</v>
      </c>
      <c r="BQ124" s="245">
        <f t="shared" ca="1" si="9"/>
        <v>0</v>
      </c>
      <c r="BR124" s="68"/>
      <c r="BS124" s="68"/>
      <c r="BT124" s="68"/>
      <c r="BU124" s="68"/>
      <c r="BV124" s="68"/>
      <c r="BW124" s="68"/>
      <c r="BX124" s="68"/>
    </row>
    <row r="125" spans="1:76" ht="15.75" thickBot="1" x14ac:dyDescent="0.3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227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226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238">
        <v>4</v>
      </c>
      <c r="BC125" s="239">
        <f t="shared" ca="1" si="10"/>
        <v>-6.5</v>
      </c>
      <c r="BD125" s="240">
        <f t="shared" ca="1" si="11"/>
        <v>1.5</v>
      </c>
      <c r="BE125" s="241">
        <f t="shared" ca="1" si="0"/>
        <v>2</v>
      </c>
      <c r="BF125" s="240">
        <f t="shared" ca="1" si="0"/>
        <v>2</v>
      </c>
      <c r="BG125" s="242">
        <f t="shared" ca="1" si="1"/>
        <v>8</v>
      </c>
      <c r="BH125" s="242">
        <f t="shared" ca="1" si="2"/>
        <v>0</v>
      </c>
      <c r="BI125" s="242">
        <f t="shared" ca="1" si="2"/>
        <v>90</v>
      </c>
      <c r="BJ125" s="241">
        <f t="shared" ca="1" si="12"/>
        <v>0</v>
      </c>
      <c r="BK125" s="240">
        <f t="shared" ca="1" si="3"/>
        <v>1</v>
      </c>
      <c r="BL125" s="243">
        <f t="shared" ca="1" si="4"/>
        <v>0</v>
      </c>
      <c r="BM125" s="244">
        <f t="shared" ca="1" si="5"/>
        <v>0</v>
      </c>
      <c r="BN125" s="241">
        <f t="shared" ca="1" si="6"/>
        <v>0</v>
      </c>
      <c r="BO125" s="245">
        <f t="shared" ca="1" si="7"/>
        <v>0</v>
      </c>
      <c r="BP125" s="245">
        <f t="shared" ca="1" si="8"/>
        <v>0</v>
      </c>
      <c r="BQ125" s="245">
        <f t="shared" ca="1" si="9"/>
        <v>0</v>
      </c>
      <c r="BR125" s="68"/>
      <c r="BS125" s="68"/>
      <c r="BT125" s="68"/>
      <c r="BU125" s="68"/>
      <c r="BV125" s="68"/>
      <c r="BW125" s="68"/>
      <c r="BX125" s="68"/>
    </row>
    <row r="126" spans="1:76" ht="15.75" thickBot="1" x14ac:dyDescent="0.3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227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226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238">
        <v>5</v>
      </c>
      <c r="BC126" s="239">
        <f t="shared" ca="1" si="10"/>
        <v>-6.5</v>
      </c>
      <c r="BD126" s="240">
        <f t="shared" ca="1" si="11"/>
        <v>-2.5</v>
      </c>
      <c r="BE126" s="241">
        <f t="shared" ca="1" si="0"/>
        <v>-2</v>
      </c>
      <c r="BF126" s="240">
        <f t="shared" ca="1" si="0"/>
        <v>-2</v>
      </c>
      <c r="BG126" s="242">
        <f t="shared" ca="1" si="1"/>
        <v>4</v>
      </c>
      <c r="BH126" s="242">
        <f t="shared" ca="1" si="2"/>
        <v>0</v>
      </c>
      <c r="BI126" s="242">
        <f t="shared" ca="1" si="2"/>
        <v>90</v>
      </c>
      <c r="BJ126" s="241">
        <f t="shared" ca="1" si="12"/>
        <v>0</v>
      </c>
      <c r="BK126" s="240">
        <f t="shared" ca="1" si="3"/>
        <v>1</v>
      </c>
      <c r="BL126" s="243">
        <f t="shared" ca="1" si="4"/>
        <v>0</v>
      </c>
      <c r="BM126" s="244">
        <f t="shared" ca="1" si="5"/>
        <v>0</v>
      </c>
      <c r="BN126" s="241">
        <f t="shared" ca="1" si="6"/>
        <v>0</v>
      </c>
      <c r="BO126" s="245">
        <f t="shared" ca="1" si="7"/>
        <v>0</v>
      </c>
      <c r="BP126" s="245">
        <f t="shared" ca="1" si="8"/>
        <v>0</v>
      </c>
      <c r="BQ126" s="245">
        <f t="shared" ca="1" si="9"/>
        <v>0</v>
      </c>
      <c r="BR126" s="68"/>
      <c r="BS126" s="68"/>
      <c r="BT126" s="68"/>
      <c r="BU126" s="68"/>
      <c r="BV126" s="68"/>
      <c r="BW126" s="68"/>
      <c r="BX126" s="68"/>
    </row>
    <row r="127" spans="1:76" ht="15.75" thickBot="1" x14ac:dyDescent="0.3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227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226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238">
        <v>6</v>
      </c>
      <c r="BC127" s="239">
        <f t="shared" ca="1" si="10"/>
        <v>-6.5</v>
      </c>
      <c r="BD127" s="240">
        <f t="shared" ca="1" si="11"/>
        <v>-2.5</v>
      </c>
      <c r="BE127" s="241">
        <f t="shared" ca="1" si="0"/>
        <v>2</v>
      </c>
      <c r="BF127" s="240">
        <f t="shared" ca="1" si="0"/>
        <v>-2</v>
      </c>
      <c r="BG127" s="242">
        <f t="shared" ca="1" si="1"/>
        <v>5.6568542494923806</v>
      </c>
      <c r="BH127" s="242">
        <f t="shared" ca="1" si="2"/>
        <v>45</v>
      </c>
      <c r="BI127" s="242">
        <f t="shared" ca="1" si="2"/>
        <v>90</v>
      </c>
      <c r="BJ127" s="241">
        <f t="shared" ca="1" si="12"/>
        <v>0.70710678118654746</v>
      </c>
      <c r="BK127" s="240">
        <f t="shared" ca="1" si="3"/>
        <v>0.70710678118654746</v>
      </c>
      <c r="BL127" s="243">
        <f t="shared" ca="1" si="4"/>
        <v>0</v>
      </c>
      <c r="BM127" s="244">
        <f t="shared" ca="1" si="5"/>
        <v>0</v>
      </c>
      <c r="BN127" s="241">
        <f t="shared" ca="1" si="6"/>
        <v>0</v>
      </c>
      <c r="BO127" s="245">
        <f t="shared" ca="1" si="7"/>
        <v>0</v>
      </c>
      <c r="BP127" s="245">
        <f t="shared" ca="1" si="8"/>
        <v>0</v>
      </c>
      <c r="BQ127" s="245">
        <f t="shared" ca="1" si="9"/>
        <v>0</v>
      </c>
      <c r="BR127" s="68"/>
      <c r="BS127" s="68"/>
      <c r="BT127" s="68"/>
      <c r="BU127" s="68"/>
      <c r="BV127" s="68"/>
      <c r="BW127" s="68"/>
      <c r="BX127" s="68"/>
    </row>
    <row r="128" spans="1:76" ht="15.75" thickBot="1" x14ac:dyDescent="0.3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227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226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238">
        <v>7</v>
      </c>
      <c r="BC128" s="239">
        <f t="shared" ca="1" si="10"/>
        <v>-2.5</v>
      </c>
      <c r="BD128" s="240">
        <f t="shared" ca="1" si="11"/>
        <v>1.5</v>
      </c>
      <c r="BE128" s="241">
        <f t="shared" ca="1" si="0"/>
        <v>-2</v>
      </c>
      <c r="BF128" s="240">
        <f t="shared" ca="1" si="0"/>
        <v>2</v>
      </c>
      <c r="BG128" s="242">
        <f t="shared" ca="1" si="1"/>
        <v>5.6568542494923806</v>
      </c>
      <c r="BH128" s="242">
        <f t="shared" ca="1" si="2"/>
        <v>-45</v>
      </c>
      <c r="BI128" s="242">
        <f t="shared" ca="1" si="2"/>
        <v>90</v>
      </c>
      <c r="BJ128" s="241">
        <f t="shared" ca="1" si="12"/>
        <v>-0.70710678118654746</v>
      </c>
      <c r="BK128" s="240">
        <f t="shared" ca="1" si="3"/>
        <v>0.70710678118654746</v>
      </c>
      <c r="BL128" s="243">
        <f t="shared" ca="1" si="4"/>
        <v>0</v>
      </c>
      <c r="BM128" s="244">
        <f t="shared" ca="1" si="5"/>
        <v>0</v>
      </c>
      <c r="BN128" s="241">
        <f t="shared" ca="1" si="6"/>
        <v>0</v>
      </c>
      <c r="BO128" s="245">
        <f t="shared" ca="1" si="7"/>
        <v>0</v>
      </c>
      <c r="BP128" s="245">
        <f t="shared" ca="1" si="8"/>
        <v>0</v>
      </c>
      <c r="BQ128" s="245">
        <f t="shared" ca="1" si="9"/>
        <v>0</v>
      </c>
      <c r="BR128" s="68"/>
      <c r="BS128" s="68"/>
      <c r="BT128" s="68"/>
      <c r="BU128" s="68"/>
      <c r="BV128" s="68"/>
      <c r="BW128" s="68"/>
      <c r="BX128" s="68"/>
    </row>
    <row r="129" spans="1:76" ht="15.75" thickBot="1" x14ac:dyDescent="0.3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227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226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238">
        <v>8</v>
      </c>
      <c r="BC129" s="239">
        <f t="shared" ca="1" si="10"/>
        <v>-2.5</v>
      </c>
      <c r="BD129" s="240">
        <v>1.5</v>
      </c>
      <c r="BE129" s="241">
        <f t="shared" ca="1" si="0"/>
        <v>10</v>
      </c>
      <c r="BF129" s="240">
        <f t="shared" ca="1" si="0"/>
        <v>2</v>
      </c>
      <c r="BG129" s="242">
        <f t="shared" ca="1" si="1"/>
        <v>8.9442719099991592</v>
      </c>
      <c r="BH129" s="242">
        <f t="shared" ca="1" si="2"/>
        <v>63.43494882292201</v>
      </c>
      <c r="BI129" s="242">
        <f t="shared" ca="1" si="2"/>
        <v>90</v>
      </c>
      <c r="BJ129" s="241">
        <f t="shared" ca="1" si="12"/>
        <v>0.89442719099991586</v>
      </c>
      <c r="BK129" s="240">
        <f t="shared" ca="1" si="3"/>
        <v>0.44721359549995793</v>
      </c>
      <c r="BL129" s="243">
        <f t="shared" ca="1" si="4"/>
        <v>0</v>
      </c>
      <c r="BM129" s="244">
        <f t="shared" ca="1" si="5"/>
        <v>0</v>
      </c>
      <c r="BN129" s="241">
        <f t="shared" ca="1" si="6"/>
        <v>0</v>
      </c>
      <c r="BO129" s="245">
        <f t="shared" ca="1" si="7"/>
        <v>0</v>
      </c>
      <c r="BP129" s="245">
        <f t="shared" ca="1" si="8"/>
        <v>0</v>
      </c>
      <c r="BQ129" s="245">
        <f t="shared" ca="1" si="9"/>
        <v>0</v>
      </c>
      <c r="BR129" s="68"/>
      <c r="BS129" s="68"/>
      <c r="BT129" s="68"/>
      <c r="BU129" s="68"/>
      <c r="BV129" s="68"/>
      <c r="BW129" s="68"/>
      <c r="BX129" s="68"/>
    </row>
    <row r="130" spans="1:76" ht="15.75" thickBot="1" x14ac:dyDescent="0.3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227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226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238">
        <v>9</v>
      </c>
      <c r="BC130" s="239">
        <f t="shared" ca="1" si="10"/>
        <v>1.5</v>
      </c>
      <c r="BD130" s="240">
        <v>10.5</v>
      </c>
      <c r="BE130" s="241">
        <f t="shared" ca="1" si="0"/>
        <v>2</v>
      </c>
      <c r="BF130" s="240">
        <f t="shared" ca="1" si="0"/>
        <v>2</v>
      </c>
      <c r="BG130" s="242">
        <f t="shared" ca="1" si="1"/>
        <v>9</v>
      </c>
      <c r="BH130" s="242">
        <f t="shared" ca="1" si="2"/>
        <v>0</v>
      </c>
      <c r="BI130" s="242">
        <f t="shared" ca="1" si="2"/>
        <v>90</v>
      </c>
      <c r="BJ130" s="241">
        <f t="shared" ca="1" si="12"/>
        <v>0</v>
      </c>
      <c r="BK130" s="240">
        <f t="shared" ca="1" si="3"/>
        <v>1</v>
      </c>
      <c r="BL130" s="243">
        <f t="shared" ca="1" si="4"/>
        <v>0</v>
      </c>
      <c r="BM130" s="244">
        <f t="shared" ca="1" si="5"/>
        <v>0</v>
      </c>
      <c r="BN130" s="241">
        <f t="shared" ca="1" si="6"/>
        <v>0</v>
      </c>
      <c r="BO130" s="245">
        <f t="shared" ca="1" si="7"/>
        <v>0</v>
      </c>
      <c r="BP130" s="245">
        <f t="shared" ca="1" si="8"/>
        <v>0</v>
      </c>
      <c r="BQ130" s="245">
        <f t="shared" ca="1" si="9"/>
        <v>0</v>
      </c>
      <c r="BR130" s="68"/>
      <c r="BS130" s="68"/>
      <c r="BT130" s="68"/>
      <c r="BU130" s="68"/>
      <c r="BV130" s="68"/>
      <c r="BW130" s="68"/>
      <c r="BX130" s="68"/>
    </row>
    <row r="131" spans="1:76" ht="15.75" thickBot="1" x14ac:dyDescent="0.3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227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226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238">
        <v>10</v>
      </c>
      <c r="BC131" s="239">
        <f t="shared" ca="1" si="10"/>
        <v>-2.5</v>
      </c>
      <c r="BD131" s="240">
        <v>-2.5</v>
      </c>
      <c r="BE131" s="241">
        <f t="shared" ca="1" si="0"/>
        <v>10</v>
      </c>
      <c r="BF131" s="240">
        <f t="shared" ca="1" si="0"/>
        <v>-2</v>
      </c>
      <c r="BG131" s="242">
        <f t="shared" ca="1" si="1"/>
        <v>12</v>
      </c>
      <c r="BH131" s="242">
        <f t="shared" ca="1" si="2"/>
        <v>90</v>
      </c>
      <c r="BI131" s="242">
        <f t="shared" ca="1" si="2"/>
        <v>90</v>
      </c>
      <c r="BJ131" s="241">
        <f t="shared" ca="1" si="12"/>
        <v>1</v>
      </c>
      <c r="BK131" s="240">
        <f t="shared" ca="1" si="3"/>
        <v>0</v>
      </c>
      <c r="BL131" s="243">
        <f t="shared" ca="1" si="4"/>
        <v>0</v>
      </c>
      <c r="BM131" s="244">
        <f t="shared" ca="1" si="5"/>
        <v>0</v>
      </c>
      <c r="BN131" s="241">
        <f t="shared" ca="1" si="6"/>
        <v>0</v>
      </c>
      <c r="BO131" s="245">
        <f t="shared" ca="1" si="7"/>
        <v>0</v>
      </c>
      <c r="BP131" s="245">
        <f t="shared" ca="1" si="8"/>
        <v>0</v>
      </c>
      <c r="BQ131" s="245">
        <f t="shared" ca="1" si="9"/>
        <v>0</v>
      </c>
      <c r="BR131" s="68"/>
      <c r="BS131" s="68"/>
      <c r="BT131" s="68"/>
      <c r="BU131" s="68"/>
      <c r="BV131" s="68"/>
      <c r="BW131" s="68"/>
      <c r="BX131" s="68"/>
    </row>
    <row r="132" spans="1:76" ht="15.75" thickBot="1" x14ac:dyDescent="0.3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227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226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238">
        <v>11</v>
      </c>
      <c r="BC132" s="239">
        <f t="shared" ca="1" si="10"/>
        <v>-2.5</v>
      </c>
      <c r="BD132" s="240">
        <v>10.5</v>
      </c>
      <c r="BE132" s="241">
        <f t="shared" ca="1" si="0"/>
        <v>10</v>
      </c>
      <c r="BF132" s="240">
        <f t="shared" ca="1" si="0"/>
        <v>10</v>
      </c>
      <c r="BG132" s="242">
        <f t="shared" ca="1" si="1"/>
        <v>13</v>
      </c>
      <c r="BH132" s="242">
        <f t="shared" ca="1" si="2"/>
        <v>0</v>
      </c>
      <c r="BI132" s="242">
        <f t="shared" ca="1" si="2"/>
        <v>90</v>
      </c>
      <c r="BJ132" s="241">
        <f t="shared" ca="1" si="12"/>
        <v>0</v>
      </c>
      <c r="BK132" s="240">
        <f t="shared" ca="1" si="3"/>
        <v>1</v>
      </c>
      <c r="BL132" s="243">
        <f t="shared" ca="1" si="4"/>
        <v>0</v>
      </c>
      <c r="BM132" s="244">
        <f t="shared" ca="1" si="5"/>
        <v>0</v>
      </c>
      <c r="BN132" s="241">
        <f t="shared" ca="1" si="6"/>
        <v>0</v>
      </c>
      <c r="BO132" s="245">
        <f t="shared" ca="1" si="7"/>
        <v>0</v>
      </c>
      <c r="BP132" s="245">
        <f t="shared" ca="1" si="8"/>
        <v>0</v>
      </c>
      <c r="BQ132" s="245">
        <f t="shared" ca="1" si="9"/>
        <v>0</v>
      </c>
      <c r="BR132" s="68"/>
      <c r="BS132" s="68"/>
      <c r="BT132" s="68"/>
      <c r="BU132" s="68"/>
      <c r="BV132" s="68"/>
      <c r="BW132" s="68"/>
      <c r="BX132" s="68"/>
    </row>
    <row r="133" spans="1:76" ht="15.75" thickBot="1" x14ac:dyDescent="0.3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227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226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238">
        <v>12</v>
      </c>
      <c r="BC133" s="239">
        <f t="shared" ca="1" si="10"/>
        <v>1.5</v>
      </c>
      <c r="BD133" s="240">
        <v>10.5</v>
      </c>
      <c r="BE133" s="241">
        <f t="shared" ca="1" si="0"/>
        <v>2</v>
      </c>
      <c r="BF133" s="240">
        <f t="shared" ca="1" si="0"/>
        <v>10</v>
      </c>
      <c r="BG133" s="242">
        <f t="shared" ca="1" si="1"/>
        <v>12.041594578792296</v>
      </c>
      <c r="BH133" s="242">
        <f t="shared" ca="1" si="2"/>
        <v>-41.633539336570202</v>
      </c>
      <c r="BI133" s="242">
        <f t="shared" ca="1" si="2"/>
        <v>90</v>
      </c>
      <c r="BJ133" s="241">
        <f t="shared" ca="1" si="12"/>
        <v>-0.66436383882991978</v>
      </c>
      <c r="BK133" s="240">
        <f t="shared" ca="1" si="3"/>
        <v>0.74740931868365967</v>
      </c>
      <c r="BL133" s="243">
        <f t="shared" ca="1" si="4"/>
        <v>0</v>
      </c>
      <c r="BM133" s="244">
        <f t="shared" ca="1" si="5"/>
        <v>0</v>
      </c>
      <c r="BN133" s="241">
        <f t="shared" ca="1" si="6"/>
        <v>0</v>
      </c>
      <c r="BO133" s="245">
        <f t="shared" ca="1" si="7"/>
        <v>0</v>
      </c>
      <c r="BP133" s="245">
        <f t="shared" ca="1" si="8"/>
        <v>0</v>
      </c>
      <c r="BQ133" s="245">
        <f t="shared" ca="1" si="9"/>
        <v>0</v>
      </c>
      <c r="BR133" s="68"/>
      <c r="BS133" s="68"/>
      <c r="BT133" s="68"/>
      <c r="BU133" s="68"/>
      <c r="BV133" s="68"/>
      <c r="BW133" s="68"/>
      <c r="BX133" s="68"/>
    </row>
    <row r="134" spans="1:76" ht="15.75" thickBot="1" x14ac:dyDescent="0.3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227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226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238">
        <v>13</v>
      </c>
      <c r="BC134" s="239">
        <f t="shared" ca="1" si="10"/>
        <v>10.5</v>
      </c>
      <c r="BD134" s="240">
        <v>10.5</v>
      </c>
      <c r="BE134" s="241">
        <f t="shared" ca="1" si="0"/>
        <v>10</v>
      </c>
      <c r="BF134" s="240">
        <f t="shared" ca="1" si="0"/>
        <v>2</v>
      </c>
      <c r="BG134" s="242">
        <f t="shared" ca="1" si="1"/>
        <v>8</v>
      </c>
      <c r="BH134" s="242">
        <f t="shared" ca="1" si="2"/>
        <v>90</v>
      </c>
      <c r="BI134" s="242">
        <f t="shared" ca="1" si="2"/>
        <v>90</v>
      </c>
      <c r="BJ134" s="241">
        <f t="shared" ca="1" si="12"/>
        <v>1</v>
      </c>
      <c r="BK134" s="240">
        <f t="shared" ca="1" si="3"/>
        <v>0</v>
      </c>
      <c r="BL134" s="243">
        <f t="shared" ca="1" si="4"/>
        <v>0</v>
      </c>
      <c r="BM134" s="244">
        <f t="shared" ca="1" si="5"/>
        <v>0</v>
      </c>
      <c r="BN134" s="241">
        <f t="shared" ca="1" si="6"/>
        <v>0</v>
      </c>
      <c r="BO134" s="245">
        <f t="shared" ca="1" si="7"/>
        <v>0</v>
      </c>
      <c r="BP134" s="245">
        <f t="shared" ca="1" si="8"/>
        <v>0</v>
      </c>
      <c r="BQ134" s="245">
        <f t="shared" ca="1" si="9"/>
        <v>0</v>
      </c>
      <c r="BR134" s="68"/>
      <c r="BS134" s="68"/>
      <c r="BT134" s="68"/>
      <c r="BU134" s="68"/>
      <c r="BV134" s="68"/>
      <c r="BW134" s="68"/>
      <c r="BX134" s="68"/>
    </row>
    <row r="135" spans="1:76" ht="15.75" thickBot="1" x14ac:dyDescent="0.3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227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226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238">
        <v>14</v>
      </c>
      <c r="BC135" s="239">
        <f t="shared" ca="1" si="10"/>
        <v>1.5</v>
      </c>
      <c r="BD135" s="240">
        <v>5.5</v>
      </c>
      <c r="BE135" s="241">
        <f t="shared" ca="1" si="0"/>
        <v>2</v>
      </c>
      <c r="BF135" s="240">
        <f t="shared" ca="1" si="0"/>
        <v>-10</v>
      </c>
      <c r="BG135" s="242">
        <f t="shared" ca="1" si="1"/>
        <v>12.649110640673518</v>
      </c>
      <c r="BH135" s="242">
        <f t="shared" ca="1" si="2"/>
        <v>71.56505117707799</v>
      </c>
      <c r="BI135" s="242">
        <f t="shared" ca="1" si="2"/>
        <v>90</v>
      </c>
      <c r="BJ135" s="241">
        <f t="shared" ca="1" si="12"/>
        <v>0.94868329805051377</v>
      </c>
      <c r="BK135" s="240">
        <f t="shared" ca="1" si="3"/>
        <v>0.31622776601683794</v>
      </c>
      <c r="BL135" s="243">
        <f t="shared" ca="1" si="4"/>
        <v>0</v>
      </c>
      <c r="BM135" s="244">
        <f t="shared" ca="1" si="5"/>
        <v>0</v>
      </c>
      <c r="BN135" s="241">
        <f t="shared" ca="1" si="6"/>
        <v>0</v>
      </c>
      <c r="BO135" s="245">
        <f t="shared" ca="1" si="7"/>
        <v>0</v>
      </c>
      <c r="BP135" s="245">
        <f t="shared" ca="1" si="8"/>
        <v>0</v>
      </c>
      <c r="BQ135" s="245">
        <f t="shared" ca="1" si="9"/>
        <v>0</v>
      </c>
      <c r="BR135" s="68"/>
      <c r="BS135" s="68"/>
      <c r="BT135" s="68"/>
      <c r="BU135" s="68"/>
      <c r="BV135" s="68"/>
      <c r="BW135" s="68"/>
      <c r="BX135" s="68"/>
    </row>
    <row r="136" spans="1:76" ht="15.75" thickBot="1" x14ac:dyDescent="0.3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227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226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238">
        <v>15</v>
      </c>
      <c r="BC136" s="239">
        <f t="shared" ca="1" si="10"/>
        <v>10.5</v>
      </c>
      <c r="BD136" s="240">
        <v>6.5</v>
      </c>
      <c r="BE136" s="241">
        <f t="shared" ca="1" si="0"/>
        <v>2</v>
      </c>
      <c r="BF136" s="240">
        <f t="shared" ca="1" si="0"/>
        <v>-10</v>
      </c>
      <c r="BG136" s="242">
        <f t="shared" ca="1" si="1"/>
        <v>12.649110640673518</v>
      </c>
      <c r="BH136" s="242">
        <f t="shared" ca="1" si="2"/>
        <v>108.43494882292201</v>
      </c>
      <c r="BI136" s="242">
        <f t="shared" ca="1" si="2"/>
        <v>-90</v>
      </c>
      <c r="BJ136" s="241">
        <f t="shared" ca="1" si="12"/>
        <v>0.94868329805051377</v>
      </c>
      <c r="BK136" s="240">
        <f t="shared" ca="1" si="3"/>
        <v>-0.31622776601683794</v>
      </c>
      <c r="BL136" s="243">
        <f t="shared" ca="1" si="4"/>
        <v>0</v>
      </c>
      <c r="BM136" s="244">
        <f t="shared" ca="1" si="5"/>
        <v>0</v>
      </c>
      <c r="BN136" s="241">
        <f t="shared" ca="1" si="6"/>
        <v>0</v>
      </c>
      <c r="BO136" s="245">
        <f t="shared" ca="1" si="7"/>
        <v>0</v>
      </c>
      <c r="BP136" s="245">
        <f t="shared" ca="1" si="8"/>
        <v>0</v>
      </c>
      <c r="BQ136" s="245">
        <f t="shared" ca="1" si="9"/>
        <v>0</v>
      </c>
      <c r="BR136" s="68"/>
      <c r="BS136" s="68"/>
      <c r="BT136" s="68"/>
      <c r="BU136" s="68"/>
      <c r="BV136" s="68"/>
      <c r="BW136" s="68"/>
      <c r="BX136" s="68"/>
    </row>
    <row r="137" spans="1:76" ht="15.75" thickBot="1" x14ac:dyDescent="0.3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227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226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238">
        <v>16</v>
      </c>
      <c r="BC137" s="239">
        <f t="shared" ca="1" si="10"/>
        <v>-2.5</v>
      </c>
      <c r="BD137" s="240">
        <v>5.5</v>
      </c>
      <c r="BE137" s="241">
        <f t="shared" ca="1" si="0"/>
        <v>-2</v>
      </c>
      <c r="BF137" s="240">
        <f t="shared" ca="1" si="0"/>
        <v>-10</v>
      </c>
      <c r="BG137" s="242">
        <f t="shared" ca="1" si="1"/>
        <v>11.313708498984761</v>
      </c>
      <c r="BH137" s="242">
        <f t="shared" ca="1" si="2"/>
        <v>45</v>
      </c>
      <c r="BI137" s="242">
        <f t="shared" ca="1" si="2"/>
        <v>90</v>
      </c>
      <c r="BJ137" s="241">
        <f t="shared" ca="1" si="12"/>
        <v>0.70710678118654746</v>
      </c>
      <c r="BK137" s="240">
        <f ca="1">IF(ISNUMBER(BG137),(BD137-BC137)/BG137,0)</f>
        <v>0.70710678118654746</v>
      </c>
      <c r="BL137" s="243">
        <f t="shared" ca="1" si="4"/>
        <v>0</v>
      </c>
      <c r="BM137" s="244">
        <f t="shared" ca="1" si="5"/>
        <v>0</v>
      </c>
      <c r="BN137" s="241">
        <f t="shared" ca="1" si="6"/>
        <v>0</v>
      </c>
      <c r="BO137" s="245">
        <f t="shared" ca="1" si="7"/>
        <v>0</v>
      </c>
      <c r="BP137" s="245">
        <f t="shared" ca="1" si="8"/>
        <v>0</v>
      </c>
      <c r="BQ137" s="245">
        <f t="shared" ca="1" si="9"/>
        <v>0</v>
      </c>
      <c r="BR137" s="68"/>
      <c r="BS137" s="68"/>
      <c r="BT137" s="68"/>
      <c r="BU137" s="68"/>
      <c r="BV137" s="68"/>
      <c r="BW137" s="68"/>
      <c r="BX137" s="68"/>
    </row>
    <row r="138" spans="1:76" ht="15.75" thickBot="1" x14ac:dyDescent="0.3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227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226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238">
        <v>17</v>
      </c>
      <c r="BC138" s="239">
        <f t="shared" ca="1" si="10"/>
        <v>-10.5</v>
      </c>
      <c r="BD138" s="240">
        <v>-10.5</v>
      </c>
      <c r="BE138" s="241">
        <f t="shared" ca="1" si="0"/>
        <v>10.5</v>
      </c>
      <c r="BF138" s="240">
        <f t="shared" ca="1" si="0"/>
        <v>2</v>
      </c>
      <c r="BG138" s="242">
        <f t="shared" ca="1" si="1"/>
        <v>8.5</v>
      </c>
      <c r="BH138" s="242">
        <f t="shared" ca="1" si="2"/>
        <v>90</v>
      </c>
      <c r="BI138" s="242">
        <f t="shared" ca="1" si="2"/>
        <v>90</v>
      </c>
      <c r="BJ138" s="241">
        <f t="shared" ca="1" si="12"/>
        <v>1</v>
      </c>
      <c r="BK138" s="240">
        <f t="shared" ref="BK138:BK161" ca="1" si="13">IF(ISNUMBER(BG138),(BD138-BC138)/BG138,0)</f>
        <v>0</v>
      </c>
      <c r="BL138" s="243">
        <f t="shared" ca="1" si="4"/>
        <v>0</v>
      </c>
      <c r="BM138" s="244">
        <f t="shared" ca="1" si="5"/>
        <v>0</v>
      </c>
      <c r="BN138" s="241">
        <f t="shared" ca="1" si="6"/>
        <v>0</v>
      </c>
      <c r="BO138" s="245">
        <f t="shared" ca="1" si="7"/>
        <v>0</v>
      </c>
      <c r="BP138" s="245">
        <f t="shared" ca="1" si="8"/>
        <v>0</v>
      </c>
      <c r="BQ138" s="245">
        <f t="shared" ca="1" si="9"/>
        <v>0</v>
      </c>
      <c r="BR138" s="68"/>
      <c r="BS138" s="68"/>
      <c r="BT138" s="68"/>
      <c r="BU138" s="68"/>
      <c r="BV138" s="68"/>
      <c r="BW138" s="68"/>
      <c r="BX138" s="68"/>
    </row>
    <row r="139" spans="1:76" ht="15.75" thickBot="1" x14ac:dyDescent="0.3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227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226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238">
        <v>18</v>
      </c>
      <c r="BC139" s="239">
        <f t="shared" ca="1" si="10"/>
        <v>-11</v>
      </c>
      <c r="BD139" s="240">
        <v>-11</v>
      </c>
      <c r="BE139" s="241">
        <f t="shared" ca="1" si="0"/>
        <v>10.5</v>
      </c>
      <c r="BF139" s="240">
        <f t="shared" ca="1" si="0"/>
        <v>-10.5</v>
      </c>
      <c r="BG139" s="242">
        <f t="shared" ca="1" si="1"/>
        <v>21</v>
      </c>
      <c r="BH139" s="242">
        <f t="shared" ca="1" si="2"/>
        <v>90</v>
      </c>
      <c r="BI139" s="242">
        <f t="shared" ca="1" si="2"/>
        <v>90</v>
      </c>
      <c r="BJ139" s="241">
        <f t="shared" ca="1" si="12"/>
        <v>1</v>
      </c>
      <c r="BK139" s="240">
        <f t="shared" ca="1" si="13"/>
        <v>0</v>
      </c>
      <c r="BL139" s="243">
        <f t="shared" ca="1" si="4"/>
        <v>0</v>
      </c>
      <c r="BM139" s="244">
        <f t="shared" ca="1" si="5"/>
        <v>0</v>
      </c>
      <c r="BN139" s="241">
        <f t="shared" ca="1" si="6"/>
        <v>0</v>
      </c>
      <c r="BO139" s="245">
        <f t="shared" ca="1" si="7"/>
        <v>0</v>
      </c>
      <c r="BP139" s="245">
        <f t="shared" ca="1" si="8"/>
        <v>0</v>
      </c>
      <c r="BQ139" s="245">
        <f t="shared" ca="1" si="9"/>
        <v>0</v>
      </c>
      <c r="BR139" s="68"/>
      <c r="BS139" s="68"/>
      <c r="BT139" s="68"/>
      <c r="BU139" s="68"/>
      <c r="BV139" s="68"/>
      <c r="BW139" s="68"/>
      <c r="BX139" s="68"/>
    </row>
    <row r="140" spans="1:76" ht="15.75" thickBot="1" x14ac:dyDescent="0.3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227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226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238">
        <v>19</v>
      </c>
      <c r="BC140" s="239">
        <f t="shared" ca="1" si="10"/>
        <v>-11</v>
      </c>
      <c r="BD140" s="240">
        <v>11</v>
      </c>
      <c r="BE140" s="241">
        <f t="shared" ca="1" si="0"/>
        <v>-10.5</v>
      </c>
      <c r="BF140" s="240">
        <f t="shared" ca="1" si="0"/>
        <v>-10.5</v>
      </c>
      <c r="BG140" s="242">
        <f t="shared" ca="1" si="1"/>
        <v>22</v>
      </c>
      <c r="BH140" s="242">
        <f t="shared" ca="1" si="2"/>
        <v>0</v>
      </c>
      <c r="BI140" s="242">
        <f t="shared" ca="1" si="2"/>
        <v>90</v>
      </c>
      <c r="BJ140" s="241">
        <f t="shared" ca="1" si="12"/>
        <v>0</v>
      </c>
      <c r="BK140" s="240">
        <f t="shared" ca="1" si="13"/>
        <v>1</v>
      </c>
      <c r="BL140" s="243">
        <f t="shared" ca="1" si="4"/>
        <v>0</v>
      </c>
      <c r="BM140" s="244">
        <f t="shared" ca="1" si="5"/>
        <v>0</v>
      </c>
      <c r="BN140" s="241">
        <f t="shared" ca="1" si="6"/>
        <v>0</v>
      </c>
      <c r="BO140" s="245">
        <f t="shared" ca="1" si="7"/>
        <v>0</v>
      </c>
      <c r="BP140" s="245">
        <f t="shared" ca="1" si="8"/>
        <v>0</v>
      </c>
      <c r="BQ140" s="245">
        <f t="shared" ca="1" si="9"/>
        <v>0</v>
      </c>
      <c r="BR140" s="68"/>
      <c r="BS140" s="68"/>
      <c r="BT140" s="68"/>
      <c r="BU140" s="68"/>
      <c r="BV140" s="68"/>
      <c r="BW140" s="68"/>
      <c r="BX140" s="68"/>
    </row>
    <row r="141" spans="1:76" ht="15.75" thickBot="1" x14ac:dyDescent="0.3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227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226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238">
        <v>20</v>
      </c>
      <c r="BC141" s="239">
        <f t="shared" ca="1" si="10"/>
        <v>11</v>
      </c>
      <c r="BD141" s="240">
        <v>11</v>
      </c>
      <c r="BE141" s="241">
        <f t="shared" ca="1" si="0"/>
        <v>-10.5</v>
      </c>
      <c r="BF141" s="240">
        <f t="shared" ca="1" si="0"/>
        <v>10.5</v>
      </c>
      <c r="BG141" s="242">
        <f t="shared" ca="1" si="1"/>
        <v>21</v>
      </c>
      <c r="BH141" s="242">
        <f t="shared" ca="1" si="2"/>
        <v>-90</v>
      </c>
      <c r="BI141" s="242">
        <f t="shared" ca="1" si="2"/>
        <v>90</v>
      </c>
      <c r="BJ141" s="241">
        <f t="shared" ca="1" si="12"/>
        <v>-1</v>
      </c>
      <c r="BK141" s="240">
        <f t="shared" ca="1" si="13"/>
        <v>0</v>
      </c>
      <c r="BL141" s="243">
        <f t="shared" ca="1" si="4"/>
        <v>0</v>
      </c>
      <c r="BM141" s="244">
        <f t="shared" ca="1" si="5"/>
        <v>0</v>
      </c>
      <c r="BN141" s="241">
        <f t="shared" ca="1" si="6"/>
        <v>0</v>
      </c>
      <c r="BO141" s="245">
        <f t="shared" ca="1" si="7"/>
        <v>0</v>
      </c>
      <c r="BP141" s="245">
        <f t="shared" ca="1" si="8"/>
        <v>0</v>
      </c>
      <c r="BQ141" s="245">
        <f t="shared" ca="1" si="9"/>
        <v>0</v>
      </c>
      <c r="BR141" s="68"/>
      <c r="BS141" s="68"/>
      <c r="BT141" s="68"/>
      <c r="BU141" s="68"/>
      <c r="BV141" s="68"/>
      <c r="BW141" s="68"/>
      <c r="BX141" s="68"/>
    </row>
    <row r="142" spans="1:76" ht="15.75" thickBot="1" x14ac:dyDescent="0.3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227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226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238">
        <v>21</v>
      </c>
      <c r="BC142" s="239">
        <f t="shared" ca="1" si="10"/>
        <v>11</v>
      </c>
      <c r="BD142" s="240">
        <v>-11</v>
      </c>
      <c r="BE142" s="241">
        <f t="shared" ca="1" si="0"/>
        <v>10.5</v>
      </c>
      <c r="BF142" s="240">
        <f t="shared" ca="1" si="0"/>
        <v>10.5</v>
      </c>
      <c r="BG142" s="242">
        <f t="shared" ca="1" si="1"/>
        <v>22</v>
      </c>
      <c r="BH142" s="242">
        <f t="shared" ca="1" si="2"/>
        <v>180</v>
      </c>
      <c r="BI142" s="242">
        <f t="shared" ca="1" si="2"/>
        <v>-90</v>
      </c>
      <c r="BJ142" s="241">
        <f t="shared" ca="1" si="12"/>
        <v>0</v>
      </c>
      <c r="BK142" s="240">
        <f t="shared" ca="1" si="13"/>
        <v>-1</v>
      </c>
      <c r="BL142" s="243">
        <f t="shared" ca="1" si="4"/>
        <v>0</v>
      </c>
      <c r="BM142" s="244">
        <f t="shared" ca="1" si="5"/>
        <v>0</v>
      </c>
      <c r="BN142" s="241">
        <f t="shared" ca="1" si="6"/>
        <v>0</v>
      </c>
      <c r="BO142" s="245">
        <f t="shared" ca="1" si="7"/>
        <v>0</v>
      </c>
      <c r="BP142" s="245">
        <f t="shared" ca="1" si="8"/>
        <v>0</v>
      </c>
      <c r="BQ142" s="245">
        <f t="shared" ca="1" si="9"/>
        <v>0</v>
      </c>
      <c r="BR142" s="68"/>
      <c r="BS142" s="68"/>
      <c r="BT142" s="68"/>
      <c r="BU142" s="68"/>
      <c r="BV142" s="68"/>
      <c r="BW142" s="68"/>
      <c r="BX142" s="68"/>
    </row>
    <row r="143" spans="1:76" ht="15.75" thickBot="1" x14ac:dyDescent="0.3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227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226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238">
        <v>22</v>
      </c>
      <c r="BC143" s="239">
        <f t="shared" ca="1" si="10"/>
        <v>-3.5</v>
      </c>
      <c r="BD143" s="240">
        <v>-9.5</v>
      </c>
      <c r="BE143" s="241">
        <f t="shared" ca="1" si="0"/>
        <v>9.5</v>
      </c>
      <c r="BF143" s="240">
        <f t="shared" ca="1" si="0"/>
        <v>9.5</v>
      </c>
      <c r="BG143" s="242">
        <f t="shared" ca="1" si="1"/>
        <v>6</v>
      </c>
      <c r="BH143" s="242">
        <f t="shared" ca="1" si="2"/>
        <v>180</v>
      </c>
      <c r="BI143" s="242">
        <f t="shared" ca="1" si="2"/>
        <v>-90</v>
      </c>
      <c r="BJ143" s="241">
        <f t="shared" ca="1" si="12"/>
        <v>0</v>
      </c>
      <c r="BK143" s="240">
        <f t="shared" ca="1" si="13"/>
        <v>-1</v>
      </c>
      <c r="BL143" s="243">
        <f t="shared" ca="1" si="4"/>
        <v>0</v>
      </c>
      <c r="BM143" s="244">
        <f t="shared" ca="1" si="5"/>
        <v>0</v>
      </c>
      <c r="BN143" s="241">
        <f t="shared" ca="1" si="6"/>
        <v>0</v>
      </c>
      <c r="BO143" s="245">
        <f t="shared" ca="1" si="7"/>
        <v>0</v>
      </c>
      <c r="BP143" s="245">
        <f t="shared" ca="1" si="8"/>
        <v>0</v>
      </c>
      <c r="BQ143" s="245">
        <f t="shared" ca="1" si="9"/>
        <v>0</v>
      </c>
      <c r="BR143" s="68"/>
      <c r="BS143" s="68"/>
      <c r="BT143" s="68"/>
      <c r="BU143" s="68"/>
      <c r="BV143" s="68"/>
      <c r="BW143" s="68"/>
      <c r="BX143" s="68"/>
    </row>
    <row r="144" spans="1:76" ht="15.75" thickBot="1" x14ac:dyDescent="0.3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227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226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238">
        <v>23</v>
      </c>
      <c r="BC144" s="239">
        <f t="shared" ca="1" si="10"/>
        <v>-9.5</v>
      </c>
      <c r="BD144" s="240">
        <v>-9.5</v>
      </c>
      <c r="BE144" s="241">
        <f t="shared" ca="1" si="0"/>
        <v>9.5</v>
      </c>
      <c r="BF144" s="240">
        <f t="shared" ca="1" si="0"/>
        <v>3</v>
      </c>
      <c r="BG144" s="242">
        <f t="shared" ca="1" si="1"/>
        <v>6.5</v>
      </c>
      <c r="BH144" s="242">
        <f t="shared" ca="1" si="2"/>
        <v>90</v>
      </c>
      <c r="BI144" s="242">
        <f t="shared" ca="1" si="2"/>
        <v>90</v>
      </c>
      <c r="BJ144" s="241">
        <f t="shared" ca="1" si="12"/>
        <v>1</v>
      </c>
      <c r="BK144" s="240">
        <f t="shared" ca="1" si="13"/>
        <v>0</v>
      </c>
      <c r="BL144" s="243">
        <f t="shared" ca="1" si="4"/>
        <v>0</v>
      </c>
      <c r="BM144" s="244">
        <f t="shared" ca="1" si="5"/>
        <v>0</v>
      </c>
      <c r="BN144" s="241">
        <f t="shared" ca="1" si="6"/>
        <v>0</v>
      </c>
      <c r="BO144" s="245">
        <f t="shared" ca="1" si="7"/>
        <v>0</v>
      </c>
      <c r="BP144" s="245">
        <f t="shared" ca="1" si="8"/>
        <v>0</v>
      </c>
      <c r="BQ144" s="245">
        <f t="shared" ca="1" si="9"/>
        <v>0</v>
      </c>
      <c r="BR144" s="68"/>
      <c r="BS144" s="68"/>
      <c r="BT144" s="68"/>
      <c r="BU144" s="68"/>
      <c r="BV144" s="68"/>
      <c r="BW144" s="68"/>
      <c r="BX144" s="68"/>
    </row>
    <row r="145" spans="1:76" ht="15.75" thickBot="1" x14ac:dyDescent="0.3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227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226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238">
        <v>24</v>
      </c>
      <c r="BC145" s="239">
        <f t="shared" ca="1" si="10"/>
        <v>-9.5</v>
      </c>
      <c r="BD145" s="240">
        <v>-3.5</v>
      </c>
      <c r="BE145" s="241">
        <f t="shared" ca="1" si="0"/>
        <v>3</v>
      </c>
      <c r="BF145" s="240">
        <f t="shared" ca="1" si="0"/>
        <v>3</v>
      </c>
      <c r="BG145" s="242">
        <f t="shared" ca="1" si="1"/>
        <v>6</v>
      </c>
      <c r="BH145" s="242">
        <f t="shared" ca="1" si="2"/>
        <v>0</v>
      </c>
      <c r="BI145" s="242">
        <f t="shared" ca="1" si="2"/>
        <v>90</v>
      </c>
      <c r="BJ145" s="241">
        <f t="shared" ca="1" si="12"/>
        <v>0</v>
      </c>
      <c r="BK145" s="240">
        <f t="shared" ca="1" si="13"/>
        <v>1</v>
      </c>
      <c r="BL145" s="243">
        <f t="shared" ca="1" si="4"/>
        <v>0</v>
      </c>
      <c r="BM145" s="244">
        <f t="shared" ca="1" si="5"/>
        <v>0</v>
      </c>
      <c r="BN145" s="241">
        <f t="shared" ca="1" si="6"/>
        <v>0</v>
      </c>
      <c r="BO145" s="245">
        <f t="shared" ca="1" si="7"/>
        <v>0</v>
      </c>
      <c r="BP145" s="245">
        <f t="shared" ca="1" si="8"/>
        <v>0</v>
      </c>
      <c r="BQ145" s="245">
        <f t="shared" ca="1" si="9"/>
        <v>0</v>
      </c>
      <c r="BR145" s="68"/>
      <c r="BS145" s="68"/>
      <c r="BT145" s="68"/>
      <c r="BU145" s="68"/>
      <c r="BV145" s="68"/>
      <c r="BW145" s="68"/>
      <c r="BX145" s="68"/>
    </row>
    <row r="146" spans="1:76" ht="15.75" thickBot="1" x14ac:dyDescent="0.3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227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226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238">
        <v>25</v>
      </c>
      <c r="BC146" s="239">
        <f t="shared" ca="1" si="10"/>
        <v>-3.5</v>
      </c>
      <c r="BD146" s="240">
        <v>-3.5</v>
      </c>
      <c r="BE146" s="241">
        <f t="shared" ca="1" si="0"/>
        <v>3</v>
      </c>
      <c r="BF146" s="240">
        <f t="shared" ca="1" si="0"/>
        <v>9.5</v>
      </c>
      <c r="BG146" s="242">
        <f ca="1">IF(ISNUMBER(C28),SQRT((BD146-BC146)^2+(BF146-BE146)^2),"")</f>
        <v>6.5</v>
      </c>
      <c r="BH146" s="242">
        <f t="shared" ca="1" si="2"/>
        <v>-90</v>
      </c>
      <c r="BI146" s="242">
        <f t="shared" ca="1" si="2"/>
        <v>90</v>
      </c>
      <c r="BJ146" s="241">
        <f t="shared" ca="1" si="12"/>
        <v>-1</v>
      </c>
      <c r="BK146" s="240">
        <f t="shared" ca="1" si="13"/>
        <v>0</v>
      </c>
      <c r="BL146" s="243">
        <f t="shared" ca="1" si="4"/>
        <v>0</v>
      </c>
      <c r="BM146" s="244">
        <f t="shared" ca="1" si="5"/>
        <v>0</v>
      </c>
      <c r="BN146" s="241">
        <f t="shared" ca="1" si="6"/>
        <v>0</v>
      </c>
      <c r="BO146" s="245">
        <f t="shared" ca="1" si="7"/>
        <v>0</v>
      </c>
      <c r="BP146" s="245">
        <f t="shared" ca="1" si="8"/>
        <v>0</v>
      </c>
      <c r="BQ146" s="245">
        <f t="shared" ca="1" si="9"/>
        <v>0</v>
      </c>
      <c r="BR146" s="68"/>
      <c r="BS146" s="68"/>
      <c r="BT146" s="68"/>
      <c r="BU146" s="68"/>
      <c r="BV146" s="68"/>
      <c r="BW146" s="68"/>
      <c r="BX146" s="68"/>
    </row>
    <row r="147" spans="1:76" ht="15.75" thickBot="1" x14ac:dyDescent="0.3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227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226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238">
        <v>26</v>
      </c>
      <c r="BC147" s="239">
        <f t="shared" ca="1" si="10"/>
        <v>5.5</v>
      </c>
      <c r="BD147" s="240">
        <v>6.5</v>
      </c>
      <c r="BE147" s="241">
        <f t="shared" ca="1" si="0"/>
        <v>-10</v>
      </c>
      <c r="BF147" s="240">
        <f t="shared" ca="1" si="0"/>
        <v>-10</v>
      </c>
      <c r="BG147" s="242">
        <f t="shared" ca="1" si="1"/>
        <v>1</v>
      </c>
      <c r="BH147" s="242">
        <f t="shared" ca="1" si="2"/>
        <v>0</v>
      </c>
      <c r="BI147" s="242">
        <f t="shared" ca="1" si="2"/>
        <v>90</v>
      </c>
      <c r="BJ147" s="241">
        <f t="shared" ca="1" si="12"/>
        <v>0</v>
      </c>
      <c r="BK147" s="240">
        <f t="shared" ca="1" si="13"/>
        <v>1</v>
      </c>
      <c r="BL147" s="243">
        <f t="shared" ca="1" si="4"/>
        <v>0</v>
      </c>
      <c r="BM147" s="244">
        <f t="shared" ca="1" si="5"/>
        <v>0</v>
      </c>
      <c r="BN147" s="241">
        <f t="shared" ca="1" si="6"/>
        <v>0</v>
      </c>
      <c r="BO147" s="245">
        <f t="shared" ca="1" si="7"/>
        <v>0</v>
      </c>
      <c r="BP147" s="245">
        <f t="shared" ca="1" si="8"/>
        <v>0</v>
      </c>
      <c r="BQ147" s="245">
        <f t="shared" ca="1" si="9"/>
        <v>0</v>
      </c>
      <c r="BR147" s="68"/>
      <c r="BS147" s="68"/>
      <c r="BT147" s="68"/>
      <c r="BU147" s="68"/>
      <c r="BV147" s="68"/>
      <c r="BW147" s="68"/>
      <c r="BX147" s="68"/>
    </row>
    <row r="148" spans="1:76" ht="15.75" thickBot="1" x14ac:dyDescent="0.3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227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226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238">
        <v>27</v>
      </c>
      <c r="BC148" s="239">
        <f t="shared" ca="1" si="10"/>
        <v>10.5</v>
      </c>
      <c r="BD148" s="240">
        <v>10.5</v>
      </c>
      <c r="BE148" s="241">
        <f t="shared" ca="1" si="0"/>
        <v>10.5</v>
      </c>
      <c r="BF148" s="240">
        <f t="shared" ca="1" si="0"/>
        <v>10</v>
      </c>
      <c r="BG148" s="242">
        <f t="shared" ca="1" si="1"/>
        <v>0.5</v>
      </c>
      <c r="BH148" s="242">
        <f t="shared" ca="1" si="2"/>
        <v>90</v>
      </c>
      <c r="BI148" s="242">
        <f t="shared" ca="1" si="2"/>
        <v>90</v>
      </c>
      <c r="BJ148" s="241">
        <f t="shared" ca="1" si="12"/>
        <v>1</v>
      </c>
      <c r="BK148" s="240">
        <f t="shared" ca="1" si="13"/>
        <v>0</v>
      </c>
      <c r="BL148" s="243">
        <f t="shared" ca="1" si="4"/>
        <v>0</v>
      </c>
      <c r="BM148" s="244">
        <f t="shared" ca="1" si="5"/>
        <v>0</v>
      </c>
      <c r="BN148" s="241">
        <f t="shared" ca="1" si="6"/>
        <v>0</v>
      </c>
      <c r="BO148" s="245">
        <f t="shared" ca="1" si="7"/>
        <v>0</v>
      </c>
      <c r="BP148" s="245">
        <f t="shared" ca="1" si="8"/>
        <v>0</v>
      </c>
      <c r="BQ148" s="245">
        <f t="shared" ca="1" si="9"/>
        <v>0</v>
      </c>
      <c r="BR148" s="68"/>
      <c r="BS148" s="68"/>
      <c r="BT148" s="68"/>
      <c r="BU148" s="68"/>
      <c r="BV148" s="68"/>
      <c r="BW148" s="68"/>
      <c r="BX148" s="68"/>
    </row>
    <row r="149" spans="1:76" ht="15.75" thickBot="1" x14ac:dyDescent="0.3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227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226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238">
        <v>28</v>
      </c>
      <c r="BC149" s="239">
        <f t="shared" ca="1" si="10"/>
        <v>5.5</v>
      </c>
      <c r="BD149" s="240">
        <v>5.5</v>
      </c>
      <c r="BE149" s="241">
        <f t="shared" ca="1" si="0"/>
        <v>-10</v>
      </c>
      <c r="BF149" s="240">
        <f t="shared" ca="1" si="0"/>
        <v>-10.5</v>
      </c>
      <c r="BG149" s="242">
        <f t="shared" ca="1" si="1"/>
        <v>0.5</v>
      </c>
      <c r="BH149" s="242">
        <f t="shared" ca="1" si="2"/>
        <v>90</v>
      </c>
      <c r="BI149" s="242">
        <f t="shared" ca="1" si="2"/>
        <v>90</v>
      </c>
      <c r="BJ149" s="241">
        <f t="shared" ca="1" si="12"/>
        <v>1</v>
      </c>
      <c r="BK149" s="240">
        <f t="shared" ca="1" si="13"/>
        <v>0</v>
      </c>
      <c r="BL149" s="243">
        <f t="shared" ca="1" si="4"/>
        <v>0</v>
      </c>
      <c r="BM149" s="244">
        <f t="shared" ca="1" si="5"/>
        <v>0</v>
      </c>
      <c r="BN149" s="241">
        <f t="shared" ca="1" si="6"/>
        <v>0</v>
      </c>
      <c r="BO149" s="245">
        <f t="shared" ca="1" si="7"/>
        <v>0</v>
      </c>
      <c r="BP149" s="245">
        <f t="shared" ca="1" si="8"/>
        <v>0</v>
      </c>
      <c r="BQ149" s="245">
        <f t="shared" ca="1" si="9"/>
        <v>0</v>
      </c>
      <c r="BR149" s="68"/>
      <c r="BS149" s="68"/>
      <c r="BT149" s="68"/>
      <c r="BU149" s="68"/>
      <c r="BV149" s="68"/>
      <c r="BW149" s="68"/>
      <c r="BX149" s="68"/>
    </row>
    <row r="150" spans="1:76" ht="15.75" thickBot="1" x14ac:dyDescent="0.3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227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226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238">
        <v>29</v>
      </c>
      <c r="BC150" s="239">
        <f t="shared" ca="1" si="10"/>
        <v>6.5</v>
      </c>
      <c r="BD150" s="240">
        <v>6.5</v>
      </c>
      <c r="BE150" s="241">
        <f t="shared" ca="1" si="0"/>
        <v>-10</v>
      </c>
      <c r="BF150" s="240">
        <f t="shared" ca="1" si="0"/>
        <v>-10.5</v>
      </c>
      <c r="BG150" s="242">
        <f t="shared" ca="1" si="1"/>
        <v>0.5</v>
      </c>
      <c r="BH150" s="242">
        <f t="shared" ca="1" si="2"/>
        <v>90</v>
      </c>
      <c r="BI150" s="242">
        <f t="shared" ca="1" si="2"/>
        <v>90</v>
      </c>
      <c r="BJ150" s="241">
        <f t="shared" ca="1" si="12"/>
        <v>1</v>
      </c>
      <c r="BK150" s="240">
        <f t="shared" ca="1" si="13"/>
        <v>0</v>
      </c>
      <c r="BL150" s="243">
        <f t="shared" ca="1" si="4"/>
        <v>0</v>
      </c>
      <c r="BM150" s="244">
        <f t="shared" ca="1" si="5"/>
        <v>0</v>
      </c>
      <c r="BN150" s="241">
        <f t="shared" ca="1" si="6"/>
        <v>0</v>
      </c>
      <c r="BO150" s="245">
        <f t="shared" ca="1" si="7"/>
        <v>0</v>
      </c>
      <c r="BP150" s="245">
        <f t="shared" ca="1" si="8"/>
        <v>0</v>
      </c>
      <c r="BQ150" s="245">
        <f t="shared" ca="1" si="9"/>
        <v>0</v>
      </c>
      <c r="BR150" s="68"/>
      <c r="BS150" s="68"/>
      <c r="BT150" s="68"/>
      <c r="BU150" s="68"/>
      <c r="BV150" s="68"/>
      <c r="BW150" s="68"/>
      <c r="BX150" s="68"/>
    </row>
    <row r="151" spans="1:76" ht="15.75" thickBot="1" x14ac:dyDescent="0.3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227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226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238">
        <v>30</v>
      </c>
      <c r="BC151" s="239">
        <f t="shared" ca="1" si="10"/>
        <v>-9.5</v>
      </c>
      <c r="BD151" s="240">
        <v>-9</v>
      </c>
      <c r="BE151" s="241">
        <f t="shared" ca="1" si="0"/>
        <v>3</v>
      </c>
      <c r="BF151" s="240">
        <f t="shared" ca="1" si="0"/>
        <v>3.5</v>
      </c>
      <c r="BG151" s="242">
        <f t="shared" ca="1" si="1"/>
        <v>0.70710678118654757</v>
      </c>
      <c r="BH151" s="242">
        <f t="shared" ca="1" si="2"/>
        <v>-45</v>
      </c>
      <c r="BI151" s="242">
        <f t="shared" ca="1" si="2"/>
        <v>90</v>
      </c>
      <c r="BJ151" s="241">
        <f t="shared" ca="1" si="12"/>
        <v>-0.70710678118654746</v>
      </c>
      <c r="BK151" s="240">
        <f t="shared" ca="1" si="13"/>
        <v>0.70710678118654746</v>
      </c>
      <c r="BL151" s="243">
        <f t="shared" ca="1" si="4"/>
        <v>0</v>
      </c>
      <c r="BM151" s="244">
        <f t="shared" ca="1" si="5"/>
        <v>0</v>
      </c>
      <c r="BN151" s="241">
        <f t="shared" ca="1" si="6"/>
        <v>0</v>
      </c>
      <c r="BO151" s="245">
        <f t="shared" ca="1" si="7"/>
        <v>0</v>
      </c>
      <c r="BP151" s="245">
        <f t="shared" ca="1" si="8"/>
        <v>0</v>
      </c>
      <c r="BQ151" s="245">
        <f t="shared" ca="1" si="9"/>
        <v>0</v>
      </c>
      <c r="BR151" s="68"/>
      <c r="BS151" s="68"/>
      <c r="BT151" s="68"/>
      <c r="BU151" s="68"/>
      <c r="BV151" s="68"/>
      <c r="BW151" s="68"/>
      <c r="BX151" s="68"/>
    </row>
    <row r="152" spans="1:76" ht="15.75" thickBot="1" x14ac:dyDescent="0.3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227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226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238">
        <v>31</v>
      </c>
      <c r="BC152" s="239">
        <f t="shared" ca="1" si="10"/>
        <v>-9</v>
      </c>
      <c r="BD152" s="240">
        <v>-3.5</v>
      </c>
      <c r="BE152" s="241">
        <f t="shared" ca="1" si="0"/>
        <v>3.5</v>
      </c>
      <c r="BF152" s="240">
        <f t="shared" ca="1" si="0"/>
        <v>3</v>
      </c>
      <c r="BG152" s="242">
        <f t="shared" ca="1" si="1"/>
        <v>5.5226805085936306</v>
      </c>
      <c r="BH152" s="242">
        <f t="shared" ca="1" si="2"/>
        <v>5.1944289077347952</v>
      </c>
      <c r="BI152" s="242">
        <f t="shared" ca="1" si="2"/>
        <v>90</v>
      </c>
      <c r="BJ152" s="241">
        <f t="shared" ca="1" si="12"/>
        <v>9.0535746042518531E-2</v>
      </c>
      <c r="BK152" s="240">
        <f t="shared" ca="1" si="13"/>
        <v>0.99589320646770385</v>
      </c>
      <c r="BL152" s="243">
        <f t="shared" ca="1" si="4"/>
        <v>0</v>
      </c>
      <c r="BM152" s="244">
        <f t="shared" ca="1" si="5"/>
        <v>0</v>
      </c>
      <c r="BN152" s="241">
        <f t="shared" ca="1" si="6"/>
        <v>0</v>
      </c>
      <c r="BO152" s="245">
        <f t="shared" ca="1" si="7"/>
        <v>0</v>
      </c>
      <c r="BP152" s="245">
        <f t="shared" ca="1" si="8"/>
        <v>0</v>
      </c>
      <c r="BQ152" s="245">
        <f t="shared" ca="1" si="9"/>
        <v>0</v>
      </c>
      <c r="BR152" s="68"/>
      <c r="BS152" s="68"/>
      <c r="BT152" s="68"/>
      <c r="BU152" s="68"/>
      <c r="BV152" s="68"/>
      <c r="BW152" s="68"/>
      <c r="BX152" s="68"/>
    </row>
    <row r="153" spans="1:76" ht="15.75" thickBot="1" x14ac:dyDescent="0.3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227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226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238">
        <v>32</v>
      </c>
      <c r="BC153" s="239">
        <f t="shared" ca="1" si="10"/>
        <v>-9.5</v>
      </c>
      <c r="BD153" s="240">
        <v>-9</v>
      </c>
      <c r="BE153" s="241">
        <f t="shared" ca="1" si="0"/>
        <v>9.5</v>
      </c>
      <c r="BF153" s="240">
        <f t="shared" ca="1" si="0"/>
        <v>3.5</v>
      </c>
      <c r="BG153" s="242">
        <f t="shared" ca="1" si="1"/>
        <v>6.0207972893961479</v>
      </c>
      <c r="BH153" s="242">
        <f t="shared" ca="1" si="2"/>
        <v>85.236358309273825</v>
      </c>
      <c r="BI153" s="242">
        <f t="shared" ca="1" si="2"/>
        <v>90</v>
      </c>
      <c r="BJ153" s="241">
        <f t="shared" ca="1" si="12"/>
        <v>0.99654575824487956</v>
      </c>
      <c r="BK153" s="240">
        <f t="shared" ca="1" si="13"/>
        <v>8.3045479853739973E-2</v>
      </c>
      <c r="BL153" s="243">
        <f t="shared" ca="1" si="4"/>
        <v>0</v>
      </c>
      <c r="BM153" s="244">
        <f t="shared" ca="1" si="5"/>
        <v>0</v>
      </c>
      <c r="BN153" s="241">
        <f t="shared" ca="1" si="6"/>
        <v>0</v>
      </c>
      <c r="BO153" s="245">
        <f t="shared" ca="1" si="7"/>
        <v>0</v>
      </c>
      <c r="BP153" s="245">
        <f t="shared" ca="1" si="8"/>
        <v>0</v>
      </c>
      <c r="BQ153" s="245">
        <f t="shared" ca="1" si="9"/>
        <v>0</v>
      </c>
      <c r="BR153" s="68"/>
      <c r="BS153" s="68"/>
      <c r="BT153" s="68"/>
      <c r="BU153" s="68"/>
      <c r="BV153" s="68"/>
      <c r="BW153" s="68"/>
      <c r="BX153" s="68"/>
    </row>
    <row r="154" spans="1:76" ht="15.75" thickBot="1" x14ac:dyDescent="0.3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227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226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238">
        <v>33</v>
      </c>
      <c r="BC154" s="239">
        <f t="shared" ca="1" si="10"/>
        <v>0</v>
      </c>
      <c r="BD154" s="240">
        <v>0</v>
      </c>
      <c r="BE154" s="241">
        <f t="shared" ca="1" si="0"/>
        <v>0</v>
      </c>
      <c r="BF154" s="240">
        <f t="shared" ca="1" si="0"/>
        <v>0</v>
      </c>
      <c r="BG154" s="242" t="str">
        <f t="shared" si="1"/>
        <v/>
      </c>
      <c r="BH154" s="242" t="str">
        <f t="shared" si="2"/>
        <v/>
      </c>
      <c r="BI154" s="242" t="str">
        <f t="shared" si="2"/>
        <v/>
      </c>
      <c r="BJ154" s="241">
        <f t="shared" si="12"/>
        <v>0</v>
      </c>
      <c r="BK154" s="240">
        <f t="shared" si="13"/>
        <v>0</v>
      </c>
      <c r="BL154" s="243">
        <f t="shared" si="4"/>
        <v>0</v>
      </c>
      <c r="BM154" s="244">
        <f t="shared" si="5"/>
        <v>0</v>
      </c>
      <c r="BN154" s="241">
        <f t="shared" si="6"/>
        <v>0</v>
      </c>
      <c r="BO154" s="245">
        <f t="shared" si="7"/>
        <v>0</v>
      </c>
      <c r="BP154" s="245">
        <f t="shared" si="8"/>
        <v>0</v>
      </c>
      <c r="BQ154" s="245">
        <f t="shared" si="9"/>
        <v>0</v>
      </c>
      <c r="BR154" s="68"/>
      <c r="BS154" s="68"/>
      <c r="BT154" s="68"/>
      <c r="BU154" s="68"/>
      <c r="BV154" s="68"/>
      <c r="BW154" s="68"/>
      <c r="BX154" s="68"/>
    </row>
    <row r="155" spans="1:76" ht="15.75" thickBot="1" x14ac:dyDescent="0.3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227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226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238">
        <v>34</v>
      </c>
      <c r="BC155" s="239">
        <f t="shared" ca="1" si="10"/>
        <v>0</v>
      </c>
      <c r="BD155" s="240">
        <v>0</v>
      </c>
      <c r="BE155" s="241">
        <f t="shared" ca="1" si="0"/>
        <v>0</v>
      </c>
      <c r="BF155" s="240">
        <f t="shared" ca="1" si="0"/>
        <v>0</v>
      </c>
      <c r="BG155" s="242" t="str">
        <f t="shared" si="1"/>
        <v/>
      </c>
      <c r="BH155" s="242" t="str">
        <f t="shared" si="2"/>
        <v/>
      </c>
      <c r="BI155" s="242" t="str">
        <f t="shared" si="2"/>
        <v/>
      </c>
      <c r="BJ155" s="241">
        <f t="shared" si="12"/>
        <v>0</v>
      </c>
      <c r="BK155" s="240">
        <f t="shared" si="13"/>
        <v>0</v>
      </c>
      <c r="BL155" s="243">
        <f t="shared" si="4"/>
        <v>0</v>
      </c>
      <c r="BM155" s="244">
        <f t="shared" si="5"/>
        <v>0</v>
      </c>
      <c r="BN155" s="241">
        <f t="shared" si="6"/>
        <v>0</v>
      </c>
      <c r="BO155" s="245">
        <f t="shared" si="7"/>
        <v>0</v>
      </c>
      <c r="BP155" s="245">
        <f t="shared" si="8"/>
        <v>0</v>
      </c>
      <c r="BQ155" s="245">
        <f t="shared" si="9"/>
        <v>0</v>
      </c>
      <c r="BR155" s="68"/>
      <c r="BS155" s="68"/>
      <c r="BT155" s="68"/>
      <c r="BU155" s="68"/>
      <c r="BV155" s="68"/>
      <c r="BW155" s="68"/>
      <c r="BX155" s="68"/>
    </row>
    <row r="156" spans="1:76" ht="15.75" thickBot="1" x14ac:dyDescent="0.3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227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226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238">
        <v>35</v>
      </c>
      <c r="BC156" s="239">
        <f t="shared" ca="1" si="10"/>
        <v>0</v>
      </c>
      <c r="BD156" s="240">
        <v>0</v>
      </c>
      <c r="BE156" s="241">
        <f t="shared" ca="1" si="0"/>
        <v>0</v>
      </c>
      <c r="BF156" s="240">
        <f t="shared" ca="1" si="0"/>
        <v>0</v>
      </c>
      <c r="BG156" s="242" t="str">
        <f t="shared" si="1"/>
        <v/>
      </c>
      <c r="BH156" s="242" t="str">
        <f t="shared" si="2"/>
        <v/>
      </c>
      <c r="BI156" s="242" t="str">
        <f t="shared" si="2"/>
        <v/>
      </c>
      <c r="BJ156" s="241">
        <f t="shared" si="12"/>
        <v>0</v>
      </c>
      <c r="BK156" s="240">
        <f t="shared" si="13"/>
        <v>0</v>
      </c>
      <c r="BL156" s="243">
        <f t="shared" si="4"/>
        <v>0</v>
      </c>
      <c r="BM156" s="244">
        <f t="shared" si="5"/>
        <v>0</v>
      </c>
      <c r="BN156" s="241">
        <f t="shared" si="6"/>
        <v>0</v>
      </c>
      <c r="BO156" s="245">
        <f t="shared" si="7"/>
        <v>0</v>
      </c>
      <c r="BP156" s="245">
        <f t="shared" si="8"/>
        <v>0</v>
      </c>
      <c r="BQ156" s="245">
        <f t="shared" si="9"/>
        <v>0</v>
      </c>
      <c r="BR156" s="68"/>
      <c r="BS156" s="68"/>
      <c r="BT156" s="68"/>
      <c r="BU156" s="68"/>
      <c r="BV156" s="68"/>
      <c r="BW156" s="68"/>
      <c r="BX156" s="68"/>
    </row>
    <row r="157" spans="1:76" ht="15.75" thickBot="1" x14ac:dyDescent="0.3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227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226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238">
        <v>36</v>
      </c>
      <c r="BC157" s="239">
        <f t="shared" ca="1" si="10"/>
        <v>0</v>
      </c>
      <c r="BD157" s="240">
        <v>0</v>
      </c>
      <c r="BE157" s="241">
        <f t="shared" ca="1" si="0"/>
        <v>0</v>
      </c>
      <c r="BF157" s="240">
        <f t="shared" ca="1" si="0"/>
        <v>0</v>
      </c>
      <c r="BG157" s="242" t="str">
        <f t="shared" si="1"/>
        <v/>
      </c>
      <c r="BH157" s="242" t="str">
        <f t="shared" si="2"/>
        <v/>
      </c>
      <c r="BI157" s="242" t="str">
        <f t="shared" si="2"/>
        <v/>
      </c>
      <c r="BJ157" s="241">
        <f t="shared" si="12"/>
        <v>0</v>
      </c>
      <c r="BK157" s="240">
        <f t="shared" si="13"/>
        <v>0</v>
      </c>
      <c r="BL157" s="243">
        <f t="shared" si="4"/>
        <v>0</v>
      </c>
      <c r="BM157" s="244">
        <f t="shared" si="5"/>
        <v>0</v>
      </c>
      <c r="BN157" s="241">
        <f t="shared" si="6"/>
        <v>0</v>
      </c>
      <c r="BO157" s="245">
        <f t="shared" si="7"/>
        <v>0</v>
      </c>
      <c r="BP157" s="245">
        <f t="shared" si="8"/>
        <v>0</v>
      </c>
      <c r="BQ157" s="245">
        <f t="shared" si="9"/>
        <v>0</v>
      </c>
      <c r="BR157" s="68"/>
      <c r="BS157" s="68"/>
      <c r="BT157" s="68"/>
      <c r="BU157" s="68"/>
      <c r="BV157" s="68"/>
      <c r="BW157" s="68"/>
      <c r="BX157" s="68"/>
    </row>
    <row r="158" spans="1:76" ht="15.75" thickBot="1" x14ac:dyDescent="0.3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227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226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238">
        <v>37</v>
      </c>
      <c r="BC158" s="239">
        <f t="shared" ca="1" si="10"/>
        <v>0</v>
      </c>
      <c r="BD158" s="240">
        <v>0</v>
      </c>
      <c r="BE158" s="241">
        <f t="shared" ca="1" si="0"/>
        <v>0</v>
      </c>
      <c r="BF158" s="240">
        <f t="shared" ca="1" si="0"/>
        <v>0</v>
      </c>
      <c r="BG158" s="242" t="str">
        <f t="shared" si="1"/>
        <v/>
      </c>
      <c r="BH158" s="242" t="str">
        <f t="shared" si="2"/>
        <v/>
      </c>
      <c r="BI158" s="242" t="str">
        <f t="shared" si="2"/>
        <v/>
      </c>
      <c r="BJ158" s="241">
        <f t="shared" si="12"/>
        <v>0</v>
      </c>
      <c r="BK158" s="240">
        <f t="shared" si="13"/>
        <v>0</v>
      </c>
      <c r="BL158" s="243">
        <f t="shared" si="4"/>
        <v>0</v>
      </c>
      <c r="BM158" s="244">
        <f t="shared" si="5"/>
        <v>0</v>
      </c>
      <c r="BN158" s="241">
        <f t="shared" si="6"/>
        <v>0</v>
      </c>
      <c r="BO158" s="245">
        <f t="shared" si="7"/>
        <v>0</v>
      </c>
      <c r="BP158" s="245">
        <f t="shared" si="8"/>
        <v>0</v>
      </c>
      <c r="BQ158" s="245">
        <f t="shared" si="9"/>
        <v>0</v>
      </c>
      <c r="BR158" s="68"/>
      <c r="BS158" s="68"/>
      <c r="BT158" s="68"/>
      <c r="BU158" s="68"/>
      <c r="BV158" s="68"/>
      <c r="BW158" s="68"/>
      <c r="BX158" s="68"/>
    </row>
    <row r="159" spans="1:76" ht="15.75" thickBot="1" x14ac:dyDescent="0.3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227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226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238">
        <v>38</v>
      </c>
      <c r="BC159" s="239">
        <f t="shared" ca="1" si="10"/>
        <v>0</v>
      </c>
      <c r="BD159" s="240">
        <v>0</v>
      </c>
      <c r="BE159" s="241">
        <f t="shared" ca="1" si="0"/>
        <v>0</v>
      </c>
      <c r="BF159" s="240">
        <f t="shared" ca="1" si="0"/>
        <v>0</v>
      </c>
      <c r="BG159" s="242" t="str">
        <f t="shared" si="1"/>
        <v/>
      </c>
      <c r="BH159" s="242" t="str">
        <f t="shared" si="2"/>
        <v/>
      </c>
      <c r="BI159" s="242" t="str">
        <f t="shared" si="2"/>
        <v/>
      </c>
      <c r="BJ159" s="241">
        <f t="shared" si="12"/>
        <v>0</v>
      </c>
      <c r="BK159" s="240">
        <f t="shared" si="13"/>
        <v>0</v>
      </c>
      <c r="BL159" s="243">
        <f t="shared" si="4"/>
        <v>0</v>
      </c>
      <c r="BM159" s="244">
        <f t="shared" si="5"/>
        <v>0</v>
      </c>
      <c r="BN159" s="241">
        <f t="shared" si="6"/>
        <v>0</v>
      </c>
      <c r="BO159" s="245">
        <f t="shared" si="7"/>
        <v>0</v>
      </c>
      <c r="BP159" s="245">
        <f t="shared" si="8"/>
        <v>0</v>
      </c>
      <c r="BQ159" s="245">
        <f t="shared" si="9"/>
        <v>0</v>
      </c>
      <c r="BR159" s="68"/>
      <c r="BS159" s="68"/>
      <c r="BT159" s="68"/>
      <c r="BU159" s="68"/>
      <c r="BV159" s="68"/>
      <c r="BW159" s="68"/>
      <c r="BX159" s="68"/>
    </row>
    <row r="160" spans="1:76" ht="15.75" thickBot="1" x14ac:dyDescent="0.3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227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226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238">
        <v>39</v>
      </c>
      <c r="BC160" s="239">
        <f t="shared" ca="1" si="10"/>
        <v>0</v>
      </c>
      <c r="BD160" s="240">
        <v>0</v>
      </c>
      <c r="BE160" s="241">
        <f t="shared" ca="1" si="0"/>
        <v>0</v>
      </c>
      <c r="BF160" s="240">
        <f t="shared" ca="1" si="0"/>
        <v>0</v>
      </c>
      <c r="BG160" s="242" t="str">
        <f t="shared" si="1"/>
        <v/>
      </c>
      <c r="BH160" s="242" t="str">
        <f t="shared" si="2"/>
        <v/>
      </c>
      <c r="BI160" s="242" t="str">
        <f t="shared" si="2"/>
        <v/>
      </c>
      <c r="BJ160" s="241">
        <f t="shared" si="12"/>
        <v>0</v>
      </c>
      <c r="BK160" s="240">
        <f t="shared" si="13"/>
        <v>0</v>
      </c>
      <c r="BL160" s="243">
        <f t="shared" si="4"/>
        <v>0</v>
      </c>
      <c r="BM160" s="244">
        <f t="shared" si="5"/>
        <v>0</v>
      </c>
      <c r="BN160" s="241">
        <f t="shared" si="6"/>
        <v>0</v>
      </c>
      <c r="BO160" s="245">
        <f t="shared" si="7"/>
        <v>0</v>
      </c>
      <c r="BP160" s="245">
        <f t="shared" si="8"/>
        <v>0</v>
      </c>
      <c r="BQ160" s="245">
        <f t="shared" si="9"/>
        <v>0</v>
      </c>
      <c r="BR160" s="68"/>
      <c r="BS160" s="68"/>
      <c r="BT160" s="68"/>
      <c r="BU160" s="68"/>
      <c r="BV160" s="68"/>
      <c r="BW160" s="68"/>
      <c r="BX160" s="68"/>
    </row>
    <row r="161" spans="1:76" x14ac:dyDescent="0.25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227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226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238">
        <v>40</v>
      </c>
      <c r="BC161" s="239">
        <f t="shared" ca="1" si="10"/>
        <v>0</v>
      </c>
      <c r="BD161" s="240">
        <v>0</v>
      </c>
      <c r="BE161" s="241">
        <f t="shared" ca="1" si="0"/>
        <v>0</v>
      </c>
      <c r="BF161" s="240">
        <f t="shared" ca="1" si="0"/>
        <v>0</v>
      </c>
      <c r="BG161" s="242" t="str">
        <f t="shared" si="1"/>
        <v/>
      </c>
      <c r="BH161" s="242" t="str">
        <f t="shared" si="2"/>
        <v/>
      </c>
      <c r="BI161" s="242" t="str">
        <f t="shared" si="2"/>
        <v/>
      </c>
      <c r="BJ161" s="241">
        <f t="shared" si="12"/>
        <v>0</v>
      </c>
      <c r="BK161" s="240">
        <f t="shared" si="13"/>
        <v>0</v>
      </c>
      <c r="BL161" s="243">
        <f t="shared" si="4"/>
        <v>0</v>
      </c>
      <c r="BM161" s="244">
        <f t="shared" si="5"/>
        <v>0</v>
      </c>
      <c r="BN161" s="241">
        <f t="shared" si="6"/>
        <v>0</v>
      </c>
      <c r="BO161" s="245">
        <f t="shared" si="7"/>
        <v>0</v>
      </c>
      <c r="BP161" s="245">
        <f t="shared" si="8"/>
        <v>0</v>
      </c>
      <c r="BQ161" s="245">
        <f t="shared" si="9"/>
        <v>0</v>
      </c>
      <c r="BR161" s="68"/>
      <c r="BS161" s="68"/>
      <c r="BT161" s="68"/>
      <c r="BU161" s="68"/>
      <c r="BV161" s="68"/>
      <c r="BW161" s="68"/>
      <c r="BX161" s="68"/>
    </row>
    <row r="162" spans="1:76" x14ac:dyDescent="0.25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227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226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</row>
    <row r="163" spans="1:76" x14ac:dyDescent="0.25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227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226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>
        <f ca="1">MIN(BC122:BD161)</f>
        <v>-11</v>
      </c>
      <c r="BD163" s="68"/>
      <c r="BE163" s="68">
        <f ca="1">MIN(BE122:BF161)</f>
        <v>-10.5</v>
      </c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</row>
    <row r="164" spans="1:76" x14ac:dyDescent="0.25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227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226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>
        <f ca="1">MAX(BC123:BD162)</f>
        <v>11</v>
      </c>
      <c r="BD164" s="68"/>
      <c r="BE164" s="68">
        <f ca="1">MAX(BE122:BF161)</f>
        <v>10.5</v>
      </c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</row>
  </sheetData>
  <mergeCells count="20">
    <mergeCell ref="AS2:AT2"/>
    <mergeCell ref="BJ3:BK3"/>
    <mergeCell ref="BL3:BM3"/>
    <mergeCell ref="Z81:AA81"/>
    <mergeCell ref="AB81:AC81"/>
    <mergeCell ref="AM1:AO1"/>
    <mergeCell ref="C2:D2"/>
    <mergeCell ref="G2:I2"/>
    <mergeCell ref="L2:M2"/>
    <mergeCell ref="N2:O2"/>
    <mergeCell ref="P2:S2"/>
    <mergeCell ref="T2:W2"/>
    <mergeCell ref="Y2:Z2"/>
    <mergeCell ref="AN2:AO2"/>
    <mergeCell ref="E1:F1"/>
    <mergeCell ref="L1:O1"/>
    <mergeCell ref="P1:W1"/>
    <mergeCell ref="X1:AA1"/>
    <mergeCell ref="AB1:AE1"/>
    <mergeCell ref="AF1:AL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0"/>
  <sheetViews>
    <sheetView workbookViewId="0"/>
  </sheetViews>
  <sheetFormatPr baseColWidth="10" defaultRowHeight="15" x14ac:dyDescent="0.25"/>
  <sheetData>
    <row r="1" spans="1:22" x14ac:dyDescent="0.25">
      <c r="A1" s="11" t="s">
        <v>58</v>
      </c>
      <c r="B1" s="11" t="s">
        <v>59</v>
      </c>
      <c r="C1" s="11" t="s">
        <v>60</v>
      </c>
      <c r="D1" s="11" t="s">
        <v>61</v>
      </c>
      <c r="E1" s="11" t="s">
        <v>62</v>
      </c>
      <c r="F1" s="11"/>
      <c r="G1" s="11"/>
      <c r="H1" s="11"/>
      <c r="I1" s="11"/>
      <c r="J1" s="11" t="s">
        <v>63</v>
      </c>
      <c r="K1" s="11">
        <f>MIN(B2:B100)</f>
        <v>0</v>
      </c>
      <c r="L1" s="11" t="s">
        <v>64</v>
      </c>
      <c r="M1" s="11">
        <f>MIN(C2:C100)</f>
        <v>0</v>
      </c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11">
        <v>1</v>
      </c>
      <c r="B2" s="11">
        <v>0</v>
      </c>
      <c r="C2" s="11">
        <v>0</v>
      </c>
      <c r="D2" s="11">
        <v>20</v>
      </c>
      <c r="E2" s="11"/>
      <c r="F2" s="11"/>
      <c r="G2" s="11"/>
      <c r="H2" s="11"/>
      <c r="I2" s="11"/>
      <c r="J2" s="11" t="s">
        <v>65</v>
      </c>
      <c r="K2" s="11">
        <f>MAX(B2:B100)</f>
        <v>0.54385071992874146</v>
      </c>
      <c r="L2" s="11" t="s">
        <v>66</v>
      </c>
      <c r="M2" s="11">
        <f>MAX(C2:C100)</f>
        <v>5.692141056060791</v>
      </c>
      <c r="N2" s="11">
        <v>1</v>
      </c>
      <c r="O2" s="11">
        <f ca="1">IF(ISBLANK(A2),INDIRECT(COLUMN($O$1)&amp;$K$4),(B2-$K$1)/$K$3)</f>
        <v>0</v>
      </c>
      <c r="P2" s="11">
        <f ca="1">IF(ISBLANK(A2),INDIRECT(COLUMN(P1)&amp;$K$4),(C2-$M$1)/$M$3)</f>
        <v>0</v>
      </c>
      <c r="Q2" s="11"/>
      <c r="R2" s="11"/>
      <c r="S2" s="11"/>
      <c r="T2" s="11"/>
      <c r="U2" s="11"/>
      <c r="V2" s="11"/>
    </row>
    <row r="3" spans="1:22" x14ac:dyDescent="0.25">
      <c r="A3" s="11">
        <v>2</v>
      </c>
      <c r="B3" s="11">
        <v>1.1677062138915062E-2</v>
      </c>
      <c r="C3" s="11">
        <v>0.15770000219345093</v>
      </c>
      <c r="D3" s="11">
        <v>1</v>
      </c>
      <c r="E3" s="11"/>
      <c r="F3" s="11"/>
      <c r="G3" s="11"/>
      <c r="H3" s="11"/>
      <c r="I3" s="11"/>
      <c r="J3" s="11" t="s">
        <v>67</v>
      </c>
      <c r="K3" s="11">
        <f>IF(K2-K1=0,1,K2-K1)</f>
        <v>0.54385071992874146</v>
      </c>
      <c r="L3" s="11" t="s">
        <v>68</v>
      </c>
      <c r="M3" s="11">
        <f>IF(M2-M1=0,1,M2-M1)</f>
        <v>5.692141056060791</v>
      </c>
      <c r="N3" s="11">
        <v>2</v>
      </c>
      <c r="O3" s="11">
        <f ca="1">IF(ISBLANK(A3),INDIRECT(COLUMN($O$1)&amp;$K$4),(B3-$K$1)/$K$3)</f>
        <v>2.1471079675034834E-2</v>
      </c>
      <c r="P3" s="11">
        <f ca="1">IF(ISBLANK(A3),INDIRECT(COLUMN(P2)&amp;$K$4),(C3-$M$1)/$M$3)</f>
        <v>2.7704865469828355E-2</v>
      </c>
      <c r="Q3" s="11"/>
      <c r="R3" s="11"/>
      <c r="S3" s="11"/>
      <c r="T3" s="11"/>
      <c r="U3" s="11"/>
      <c r="V3" s="11"/>
    </row>
    <row r="4" spans="1:22" x14ac:dyDescent="0.25">
      <c r="A4" s="11">
        <v>3</v>
      </c>
      <c r="B4" s="11">
        <v>1.2233777903020382E-2</v>
      </c>
      <c r="C4" s="11">
        <v>0.16517056524753571</v>
      </c>
      <c r="D4" s="11"/>
      <c r="E4" s="11"/>
      <c r="F4" s="11"/>
      <c r="G4" s="11"/>
      <c r="H4" s="11"/>
      <c r="I4" s="11"/>
      <c r="J4" s="11" t="s">
        <v>69</v>
      </c>
      <c r="K4" s="11">
        <f>MAX(A2:A100)+1</f>
        <v>100</v>
      </c>
      <c r="L4" s="11"/>
      <c r="M4" s="11"/>
      <c r="N4" s="11">
        <v>3</v>
      </c>
      <c r="O4" s="11">
        <f ca="1">IF(ISBLANK(A4),INDIRECT(COLUMN($O$1)&amp;$K$4),(B4-$K$1)/$K$3)</f>
        <v>2.2494735144642862E-2</v>
      </c>
      <c r="P4" s="11">
        <f ca="1">IF(ISBLANK(A4),INDIRECT(COLUMN(P3)&amp;$K$4),(C4-$M$1)/$M$3)</f>
        <v>2.9017300102158909E-2</v>
      </c>
      <c r="Q4" s="11"/>
      <c r="R4" s="11"/>
      <c r="S4" s="11"/>
      <c r="T4" s="11"/>
      <c r="U4" s="11"/>
      <c r="V4" s="11"/>
    </row>
    <row r="5" spans="1:22" x14ac:dyDescent="0.25">
      <c r="A5" s="11">
        <v>4</v>
      </c>
      <c r="B5" s="11">
        <v>1.2818037532269955E-2</v>
      </c>
      <c r="C5" s="11">
        <v>0.17300604283809662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>
        <v>4</v>
      </c>
      <c r="O5" s="11">
        <f ca="1">IF(ISBLANK(A5),INDIRECT(COLUMN($O$1)&amp;$K$4),(B5-$K$1)/$K$3)</f>
        <v>2.356903661716114E-2</v>
      </c>
      <c r="P5" s="11">
        <f ca="1">IF(ISBLANK(A5),INDIRECT(COLUMN(P4)&amp;$K$4),(C5-$M$1)/$M$3)</f>
        <v>3.0393843218956405E-2</v>
      </c>
      <c r="Q5" s="11"/>
      <c r="R5" s="11"/>
      <c r="S5" s="11"/>
      <c r="T5" s="11"/>
      <c r="U5" s="11"/>
      <c r="V5" s="11"/>
    </row>
    <row r="6" spans="1:22" x14ac:dyDescent="0.25">
      <c r="A6" s="11">
        <v>5</v>
      </c>
      <c r="B6" s="11">
        <v>1.3431190513074398E-2</v>
      </c>
      <c r="C6" s="11">
        <v>0.18122377991676331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>
        <v>5</v>
      </c>
      <c r="O6" s="11">
        <f ca="1">IF(ISBLANK(A6),INDIRECT(COLUMN($O$1)&amp;$K$4),(B6-$K$1)/$K$3)</f>
        <v>2.4696465447051778E-2</v>
      </c>
      <c r="P6" s="11">
        <f ca="1">IF(ISBLANK(A6),INDIRECT(COLUMN(P5)&amp;$K$4),(C6-$M$1)/$M$3)</f>
        <v>3.183754199552076E-2</v>
      </c>
      <c r="Q6" s="11"/>
      <c r="R6" s="11"/>
      <c r="S6" s="11"/>
      <c r="T6" s="11"/>
      <c r="U6" s="11"/>
      <c r="V6" s="11"/>
    </row>
    <row r="7" spans="1:22" x14ac:dyDescent="0.25">
      <c r="A7" s="11">
        <v>6</v>
      </c>
      <c r="B7" s="11">
        <v>1.407464686781168E-2</v>
      </c>
      <c r="C7" s="11">
        <v>0.18984194099903107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v>6</v>
      </c>
      <c r="O7" s="11">
        <f t="shared" ref="O7:O12" ca="1" si="0">IF(ISBLANK(A7),INDIRECT(ADDRESS($K$4,COLUMN($O$1))),(B7-$K$1)/$K$3)</f>
        <v>2.5879614298673401E-2</v>
      </c>
      <c r="P7" s="11">
        <f t="shared" ref="P7:P12" ca="1" si="1">IF(ISBLANK(A7),INDIRECT(ADDRESS($K$4,COLUMN(P6))),(C7-$M$1)/$M$3)</f>
        <v>3.3351587588802648E-2</v>
      </c>
      <c r="Q7" s="11"/>
      <c r="R7" s="11"/>
      <c r="S7" s="11"/>
      <c r="T7" s="11"/>
      <c r="U7" s="11"/>
      <c r="V7" s="11"/>
    </row>
    <row r="8" spans="1:22" x14ac:dyDescent="0.25">
      <c r="A8" s="11">
        <v>7</v>
      </c>
      <c r="B8" s="11">
        <v>1.4749888330698013E-2</v>
      </c>
      <c r="C8" s="11">
        <v>0.19887946546077728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v>7</v>
      </c>
      <c r="O8" s="11">
        <f t="shared" ca="1" si="0"/>
        <v>2.7121207695800478E-2</v>
      </c>
      <c r="P8" s="11">
        <f t="shared" ca="1" si="1"/>
        <v>3.4939307283858932E-2</v>
      </c>
      <c r="Q8" s="11"/>
      <c r="R8" s="11"/>
      <c r="S8" s="11"/>
      <c r="T8" s="11"/>
      <c r="U8" s="11"/>
      <c r="V8" s="11"/>
    </row>
    <row r="9" spans="1:22" x14ac:dyDescent="0.25">
      <c r="A9" s="11">
        <v>8</v>
      </c>
      <c r="B9" s="11">
        <v>1.5458464622497559E-2</v>
      </c>
      <c r="C9" s="11">
        <v>0.20835615694522858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>
        <v>8</v>
      </c>
      <c r="O9" s="11">
        <f t="shared" ca="1" si="0"/>
        <v>2.842409517178357E-2</v>
      </c>
      <c r="P9" s="11">
        <f t="shared" ca="1" si="1"/>
        <v>3.660418020094184E-2</v>
      </c>
      <c r="Q9" s="11"/>
      <c r="R9" s="11"/>
      <c r="S9" s="11"/>
      <c r="T9" s="11"/>
      <c r="U9" s="11"/>
      <c r="V9" s="11"/>
    </row>
    <row r="10" spans="1:22" x14ac:dyDescent="0.25">
      <c r="A10" s="11">
        <v>9</v>
      </c>
      <c r="B10" s="11">
        <v>1.6201997175812721E-2</v>
      </c>
      <c r="C10" s="11">
        <v>0.21829269826412201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v>9</v>
      </c>
      <c r="O10" s="11">
        <f t="shared" ca="1" si="0"/>
        <v>2.979125811938909E-2</v>
      </c>
      <c r="P10" s="11">
        <f t="shared" ca="1" si="1"/>
        <v>3.8349839913347131E-2</v>
      </c>
      <c r="Q10" s="11"/>
      <c r="R10" s="11"/>
      <c r="S10" s="11"/>
      <c r="T10" s="11"/>
      <c r="U10" s="11"/>
      <c r="V10" s="11"/>
    </row>
    <row r="11" spans="1:22" x14ac:dyDescent="0.25">
      <c r="A11" s="11">
        <v>10</v>
      </c>
      <c r="B11" s="11">
        <v>1.6982188448309898E-2</v>
      </c>
      <c r="C11" s="11">
        <v>0.22871065139770508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10</v>
      </c>
      <c r="O11" s="11">
        <f t="shared" ca="1" si="0"/>
        <v>3.1225826915398779E-2</v>
      </c>
      <c r="P11" s="11">
        <f t="shared" ca="1" si="1"/>
        <v>4.018007444741413E-2</v>
      </c>
      <c r="Q11" s="11"/>
      <c r="R11" s="11"/>
      <c r="S11" s="11"/>
      <c r="T11" s="11"/>
      <c r="U11" s="11"/>
      <c r="V11" s="11"/>
    </row>
    <row r="12" spans="1:22" x14ac:dyDescent="0.25">
      <c r="A12" s="11">
        <v>11</v>
      </c>
      <c r="B12" s="11">
        <v>1.7800819128751755E-2</v>
      </c>
      <c r="C12" s="11">
        <v>0.23963253200054169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11</v>
      </c>
      <c r="O12" s="11">
        <f t="shared" ca="1" si="0"/>
        <v>3.2731075783229861E-2</v>
      </c>
      <c r="P12" s="11">
        <f t="shared" ca="1" si="1"/>
        <v>4.2098839371766693E-2</v>
      </c>
      <c r="Q12" s="11"/>
      <c r="R12" s="11"/>
      <c r="S12" s="11"/>
      <c r="T12" s="11"/>
      <c r="U12" s="11"/>
      <c r="V12" s="11"/>
    </row>
    <row r="13" spans="1:22" x14ac:dyDescent="0.25">
      <c r="A13" s="11">
        <v>12</v>
      </c>
      <c r="B13" s="11">
        <v>1.8659751862287521E-2</v>
      </c>
      <c r="C13" s="11">
        <v>0.25108182430267334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5">
      <c r="A14" s="11">
        <v>13</v>
      </c>
      <c r="B14" s="11">
        <v>1.9560940563678741E-2</v>
      </c>
      <c r="C14" s="11">
        <v>0.26308301091194153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5">
      <c r="A15" s="11">
        <v>14</v>
      </c>
      <c r="B15" s="11">
        <v>2.0506426692008972E-2</v>
      </c>
      <c r="C15" s="11">
        <v>0.27566158771514893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11">
        <v>15</v>
      </c>
      <c r="B16" s="11">
        <v>2.1498348563909531E-2</v>
      </c>
      <c r="C16" s="11">
        <v>0.28884413838386536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11">
        <v>16</v>
      </c>
      <c r="B17" s="11">
        <v>2.2538946941494942E-2</v>
      </c>
      <c r="C17" s="11">
        <v>0.30265834927558899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5">
      <c r="A18" s="11">
        <v>17</v>
      </c>
      <c r="B18" s="11">
        <v>2.363055944442749E-2</v>
      </c>
      <c r="C18" s="11">
        <v>0.31713306903839111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5">
      <c r="A19" s="11">
        <v>18</v>
      </c>
      <c r="B19" s="11">
        <v>2.4775637313723564E-2</v>
      </c>
      <c r="C19" s="11">
        <v>0.33229821920394897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1">
        <v>19</v>
      </c>
      <c r="B20" s="11">
        <v>2.5976741686463356E-2</v>
      </c>
      <c r="C20" s="11">
        <v>0.34818500280380249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1">
        <v>20</v>
      </c>
      <c r="B21" s="11">
        <v>2.723655104637146E-2</v>
      </c>
      <c r="C21" s="11">
        <v>0.36482581496238708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5">
      <c r="A22" s="11">
        <v>21</v>
      </c>
      <c r="B22" s="11">
        <v>2.8494903817772865E-2</v>
      </c>
      <c r="C22" s="11">
        <v>0.38142436742782593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5">
      <c r="A23" s="11">
        <v>22</v>
      </c>
      <c r="B23" s="11">
        <v>2.9814692214131355E-2</v>
      </c>
      <c r="C23" s="11">
        <v>0.39880859851837158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1">
        <v>23</v>
      </c>
      <c r="B24" s="11">
        <v>3.1198842450976372E-2</v>
      </c>
      <c r="C24" s="11">
        <v>0.41701328754425049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1">
        <v>24</v>
      </c>
      <c r="B25" s="11">
        <v>3.2650407403707504E-2</v>
      </c>
      <c r="C25" s="11">
        <v>0.4360746443271637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5">
      <c r="A26" s="11">
        <v>25</v>
      </c>
      <c r="B26" s="11">
        <v>3.4172587096691132E-2</v>
      </c>
      <c r="C26" s="11">
        <v>0.45603007078170776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11">
        <v>26</v>
      </c>
      <c r="B27" s="11">
        <v>3.5768751055002213E-2</v>
      </c>
      <c r="C27" s="11">
        <v>0.47691842913627625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1">
        <v>27</v>
      </c>
      <c r="B28" s="11">
        <v>3.7442311644554138E-2</v>
      </c>
      <c r="C28" s="11">
        <v>0.49877986311912537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1">
        <v>28</v>
      </c>
      <c r="B29" s="11">
        <v>3.9196938276290894E-2</v>
      </c>
      <c r="C29" s="11">
        <v>0.52165591716766357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25">
      <c r="A30" s="11">
        <v>29</v>
      </c>
      <c r="B30" s="11">
        <v>4.1036427021026611E-2</v>
      </c>
      <c r="C30" s="11">
        <v>0.54558944702148438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25">
      <c r="A31" s="11">
        <v>30</v>
      </c>
      <c r="B31" s="11">
        <v>4.2964737862348557E-2</v>
      </c>
      <c r="C31" s="11">
        <v>0.57062488794326782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1">
        <v>31</v>
      </c>
      <c r="B32" s="11">
        <v>4.4986002147197723E-2</v>
      </c>
      <c r="C32" s="11">
        <v>0.59680777788162231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1">
        <v>32</v>
      </c>
      <c r="B33" s="11">
        <v>4.7104526311159134E-2</v>
      </c>
      <c r="C33" s="11">
        <v>0.62418520450592041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25">
      <c r="A34" s="11">
        <v>33</v>
      </c>
      <c r="B34" s="11">
        <v>4.9324803054332733E-2</v>
      </c>
      <c r="C34" s="11">
        <v>0.65280556678771973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25">
      <c r="A35" s="11">
        <v>34</v>
      </c>
      <c r="B35" s="11">
        <v>5.1651515066623688E-2</v>
      </c>
      <c r="C35" s="11">
        <v>0.68271857500076294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1">
        <v>35</v>
      </c>
      <c r="B36" s="11">
        <v>5.4089531302452087E-2</v>
      </c>
      <c r="C36" s="11">
        <v>0.71397519111633301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11">
        <v>36</v>
      </c>
      <c r="B37" s="11">
        <v>5.6643929332494736E-2</v>
      </c>
      <c r="C37" s="11">
        <v>0.74662768840789795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25">
      <c r="A38" s="11">
        <v>37</v>
      </c>
      <c r="B38" s="11">
        <v>5.931999534368515E-2</v>
      </c>
      <c r="C38" s="11">
        <v>0.78072947263717651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25">
      <c r="A39" s="11">
        <v>38</v>
      </c>
      <c r="B39" s="11">
        <v>6.212322786450386E-2</v>
      </c>
      <c r="C39" s="11">
        <v>0.81633508205413818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1">
        <v>39</v>
      </c>
      <c r="B40" s="11">
        <v>6.5059341490268707E-2</v>
      </c>
      <c r="C40" s="11">
        <v>0.85349994897842407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11">
        <v>40</v>
      </c>
      <c r="B41" s="11">
        <v>6.7987591028213501E-2</v>
      </c>
      <c r="C41" s="11">
        <v>0.8904339075088501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25">
      <c r="A42" s="11">
        <v>41</v>
      </c>
      <c r="B42" s="11">
        <v>7.1054309606552124E-2</v>
      </c>
      <c r="C42" s="11">
        <v>0.92897325754165649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A43" s="11">
        <v>42</v>
      </c>
      <c r="B43" s="11">
        <v>7.4265673756599426E-2</v>
      </c>
      <c r="C43" s="11">
        <v>0.96917486190795898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1">
        <v>43</v>
      </c>
      <c r="B44" s="11">
        <v>7.7628068625926971E-2</v>
      </c>
      <c r="C44" s="11">
        <v>1.0110962390899658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11">
        <v>44</v>
      </c>
      <c r="B45" s="11">
        <v>8.1148132681846619E-2</v>
      </c>
      <c r="C45" s="11">
        <v>1.0547952651977539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25">
      <c r="A46" s="11">
        <v>45</v>
      </c>
      <c r="B46" s="11">
        <v>8.4832765161991119E-2</v>
      </c>
      <c r="C46" s="11">
        <v>1.1003303527832031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25">
      <c r="A47" s="11">
        <v>46</v>
      </c>
      <c r="B47" s="11">
        <v>8.8689088821411133E-2</v>
      </c>
      <c r="C47" s="11">
        <v>1.1477596759796143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11">
        <v>47</v>
      </c>
      <c r="B48" s="11">
        <v>9.2724502086639404E-2</v>
      </c>
      <c r="C48" s="11">
        <v>1.1971416473388672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11">
        <v>48</v>
      </c>
      <c r="B49" s="11">
        <v>9.6946477890014648E-2</v>
      </c>
      <c r="C49" s="11">
        <v>1.2485338449478149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25">
      <c r="A50" s="11">
        <v>49</v>
      </c>
      <c r="B50" s="11">
        <v>0.10136323422193527</v>
      </c>
      <c r="C50" s="11">
        <v>1.3019934892654419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25">
      <c r="A51" s="11">
        <v>50</v>
      </c>
      <c r="B51" s="11">
        <v>0.10598280280828476</v>
      </c>
      <c r="C51" s="11">
        <v>1.3575764894485474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11">
        <v>51</v>
      </c>
      <c r="B52" s="11">
        <v>0.11081362515687943</v>
      </c>
      <c r="C52" s="11">
        <v>1.4153375625610352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11">
        <v>52</v>
      </c>
      <c r="B53" s="11">
        <v>0.11586438864469528</v>
      </c>
      <c r="C53" s="11">
        <v>1.4753295183181763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25">
      <c r="A54" s="11">
        <v>53</v>
      </c>
      <c r="B54" s="11">
        <v>0.12114405632019043</v>
      </c>
      <c r="C54" s="11">
        <v>1.5376029014587402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25">
      <c r="A55" s="11">
        <v>54</v>
      </c>
      <c r="B55" s="11">
        <v>0.12666182219982147</v>
      </c>
      <c r="C55" s="11">
        <v>1.6022055149078369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11">
        <v>55</v>
      </c>
      <c r="B56" s="11">
        <v>0.1324271559715271</v>
      </c>
      <c r="C56" s="11">
        <v>1.6691818237304688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11">
        <v>56</v>
      </c>
      <c r="B57" s="11">
        <v>0.13844971358776093</v>
      </c>
      <c r="C57" s="11">
        <v>1.7385725975036621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25">
      <c r="A58" s="11">
        <v>57</v>
      </c>
      <c r="B58" s="11">
        <v>0.14473940432071686</v>
      </c>
      <c r="C58" s="11">
        <v>1.8104139566421509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25">
      <c r="A59" s="11">
        <v>58</v>
      </c>
      <c r="B59" s="11">
        <v>0.15130631625652313</v>
      </c>
      <c r="C59" s="11">
        <v>1.8847370147705078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11">
        <v>59</v>
      </c>
      <c r="B60" s="11">
        <v>0.15816110372543335</v>
      </c>
      <c r="C60" s="11">
        <v>1.9615671634674072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11">
        <v>60</v>
      </c>
      <c r="B61" s="11">
        <v>0.16531354188919067</v>
      </c>
      <c r="C61" s="11">
        <v>2.0409228801727295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25">
      <c r="A62" s="11">
        <v>61</v>
      </c>
      <c r="B62" s="11">
        <v>0.17277438938617706</v>
      </c>
      <c r="C62" s="11">
        <v>2.1228153705596924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25">
      <c r="A63" s="11">
        <v>62</v>
      </c>
      <c r="B63" s="11">
        <v>0.18055418133735657</v>
      </c>
      <c r="C63" s="11">
        <v>2.2072477340698242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25">
      <c r="A64" s="11">
        <v>63</v>
      </c>
      <c r="B64" s="11">
        <v>0.18866343796253204</v>
      </c>
      <c r="C64" s="11">
        <v>2.2942140102386475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25">
      <c r="A65" s="11">
        <v>64</v>
      </c>
      <c r="B65" s="11">
        <v>0.1971125602722168</v>
      </c>
      <c r="C65" s="11">
        <v>2.383697509765625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x14ac:dyDescent="0.25">
      <c r="A66" s="11">
        <v>65</v>
      </c>
      <c r="B66" s="11">
        <v>0.20591114461421967</v>
      </c>
      <c r="C66" s="11">
        <v>2.4756717681884766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x14ac:dyDescent="0.25">
      <c r="A67" s="11">
        <v>66</v>
      </c>
      <c r="B67" s="11">
        <v>0.21506986021995544</v>
      </c>
      <c r="C67" s="11">
        <v>2.5700974464416504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x14ac:dyDescent="0.25">
      <c r="A68" s="11">
        <v>67</v>
      </c>
      <c r="B68" s="11">
        <v>0.22459769248962402</v>
      </c>
      <c r="C68" s="11">
        <v>2.6669225692749023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25">
      <c r="A69" s="11">
        <v>68</v>
      </c>
      <c r="B69" s="11">
        <v>0.23450325429439545</v>
      </c>
      <c r="C69" s="11">
        <v>2.7660815715789795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25">
      <c r="A70" s="11">
        <v>69</v>
      </c>
      <c r="B70" s="11">
        <v>0.2447950690984726</v>
      </c>
      <c r="C70" s="11">
        <v>2.8674938678741455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25">
      <c r="A71" s="11">
        <v>70</v>
      </c>
      <c r="B71" s="11">
        <v>0.25547879934310913</v>
      </c>
      <c r="C71" s="11">
        <v>2.9710631370544434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25">
      <c r="A72" s="11">
        <v>71</v>
      </c>
      <c r="B72" s="11">
        <v>0.26656019687652588</v>
      </c>
      <c r="C72" s="11">
        <v>3.0766773223876953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25">
      <c r="A73" s="11">
        <v>72</v>
      </c>
      <c r="B73" s="11">
        <v>0.27804186940193176</v>
      </c>
      <c r="C73" s="11">
        <v>3.1842060089111328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25">
      <c r="A74" s="11">
        <v>73</v>
      </c>
      <c r="B74" s="11">
        <v>0.28992655873298645</v>
      </c>
      <c r="C74" s="11">
        <v>3.293501615524292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x14ac:dyDescent="0.25">
      <c r="A75" s="11">
        <v>74</v>
      </c>
      <c r="B75" s="11">
        <v>0.30221372842788696</v>
      </c>
      <c r="C75" s="11">
        <v>3.4043984413146973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25">
      <c r="A76" s="11">
        <v>75</v>
      </c>
      <c r="B76" s="11">
        <v>0.314898282289505</v>
      </c>
      <c r="C76" s="11">
        <v>3.5167112350463867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x14ac:dyDescent="0.25">
      <c r="A77" s="11">
        <v>76</v>
      </c>
      <c r="B77" s="11">
        <v>0.32797220349311829</v>
      </c>
      <c r="C77" s="11">
        <v>3.6302366256713867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x14ac:dyDescent="0.25">
      <c r="A78" s="11">
        <v>77</v>
      </c>
      <c r="B78" s="11">
        <v>0.34142720699310303</v>
      </c>
      <c r="C78" s="11">
        <v>3.7447519302368164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x14ac:dyDescent="0.25">
      <c r="A79" s="11">
        <v>78</v>
      </c>
      <c r="B79" s="11">
        <v>0.35458189249038696</v>
      </c>
      <c r="C79" s="11">
        <v>3.854527473449707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x14ac:dyDescent="0.25">
      <c r="A80" s="11">
        <v>79</v>
      </c>
      <c r="B80" s="11">
        <v>0.36807888746261597</v>
      </c>
      <c r="C80" s="11">
        <v>3.9650089740753174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25">
      <c r="A81" s="11">
        <v>80</v>
      </c>
      <c r="B81" s="11">
        <v>0.38190281391143799</v>
      </c>
      <c r="C81" s="11">
        <v>4.0759491920471191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x14ac:dyDescent="0.25">
      <c r="A82" s="11">
        <v>81</v>
      </c>
      <c r="B82" s="11">
        <v>0.39602303504943848</v>
      </c>
      <c r="C82" s="11">
        <v>4.1870837211608887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x14ac:dyDescent="0.25">
      <c r="A83" s="11">
        <v>82</v>
      </c>
      <c r="B83" s="11">
        <v>0.41041016578674316</v>
      </c>
      <c r="C83" s="11">
        <v>4.2981338500976563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x14ac:dyDescent="0.25">
      <c r="A84" s="11">
        <v>83</v>
      </c>
      <c r="B84" s="11">
        <v>0.4250311553478241</v>
      </c>
      <c r="C84" s="11">
        <v>4.4088072776794434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x14ac:dyDescent="0.25">
      <c r="A85" s="11">
        <v>84</v>
      </c>
      <c r="B85" s="11">
        <v>0.43984368443489075</v>
      </c>
      <c r="C85" s="11">
        <v>4.5187997817993164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x14ac:dyDescent="0.25">
      <c r="A86" s="11">
        <v>85</v>
      </c>
      <c r="B86" s="11">
        <v>0.45480453968048096</v>
      </c>
      <c r="C86" s="11">
        <v>4.6277976036071777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x14ac:dyDescent="0.25">
      <c r="A87" s="11">
        <v>86</v>
      </c>
      <c r="B87" s="11">
        <v>0.46985870599746704</v>
      </c>
      <c r="C87" s="11">
        <v>4.7354793548583984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x14ac:dyDescent="0.25">
      <c r="A88" s="11">
        <v>87</v>
      </c>
      <c r="B88" s="11">
        <v>0.48495164513587952</v>
      </c>
      <c r="C88" s="11">
        <v>4.841519832611084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x14ac:dyDescent="0.25">
      <c r="A89" s="11">
        <v>88</v>
      </c>
      <c r="B89" s="11">
        <v>0.50002783536911011</v>
      </c>
      <c r="C89" s="11">
        <v>4.9455928802490234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x14ac:dyDescent="0.25">
      <c r="A90" s="11">
        <v>89</v>
      </c>
      <c r="B90" s="11">
        <v>0.51502388715744019</v>
      </c>
      <c r="C90" s="11">
        <v>5.0473732948303223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x14ac:dyDescent="0.25">
      <c r="A91" s="11">
        <v>90</v>
      </c>
      <c r="B91" s="11">
        <v>0.52987778186798096</v>
      </c>
      <c r="C91" s="11">
        <v>5.1465415954589844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x14ac:dyDescent="0.25">
      <c r="A92" s="11">
        <v>91</v>
      </c>
      <c r="B92" s="11">
        <v>0.54385071992874146</v>
      </c>
      <c r="C92" s="11">
        <v>5.2384324073791504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x14ac:dyDescent="0.25">
      <c r="A93" s="11">
        <v>92</v>
      </c>
      <c r="B93" s="11">
        <v>0.15083974599838257</v>
      </c>
      <c r="C93" s="11">
        <v>5.6339054107666016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x14ac:dyDescent="0.25">
      <c r="A94" s="11">
        <v>93</v>
      </c>
      <c r="B94" s="11">
        <v>0.15185582637786865</v>
      </c>
      <c r="C94" s="11">
        <v>5.643822193145752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x14ac:dyDescent="0.25">
      <c r="A95" s="11">
        <v>94</v>
      </c>
      <c r="B95" s="11">
        <v>0.15278348326683044</v>
      </c>
      <c r="C95" s="11">
        <v>5.652839183807373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x14ac:dyDescent="0.25">
      <c r="A96" s="11">
        <v>95</v>
      </c>
      <c r="B96" s="11">
        <v>0.15438389778137207</v>
      </c>
      <c r="C96" s="11">
        <v>5.6684942245483398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x14ac:dyDescent="0.25">
      <c r="A97" s="11">
        <v>96</v>
      </c>
      <c r="B97" s="11">
        <v>0.15507200360298157</v>
      </c>
      <c r="C97" s="11">
        <v>5.6752734184265137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x14ac:dyDescent="0.25">
      <c r="A98" s="11">
        <v>97</v>
      </c>
      <c r="B98" s="11">
        <v>0.15570120513439178</v>
      </c>
      <c r="C98" s="11">
        <v>5.6814379692077637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x14ac:dyDescent="0.25">
      <c r="A99" s="11">
        <v>98</v>
      </c>
      <c r="B99" s="11">
        <v>0.15627288818359375</v>
      </c>
      <c r="C99" s="11">
        <v>5.6870436668395996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x14ac:dyDescent="0.25">
      <c r="A100" s="11">
        <v>99</v>
      </c>
      <c r="B100" s="11">
        <v>0.15679724514484406</v>
      </c>
      <c r="C100" s="11">
        <v>5.692141056060791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x14ac:dyDescent="0.25">
      <c r="A101" s="11">
        <v>100</v>
      </c>
      <c r="B101" s="11">
        <v>0.15726487338542938</v>
      </c>
      <c r="C101" s="11">
        <v>5.6967754364013672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x14ac:dyDescent="0.25">
      <c r="A102" s="11">
        <v>101</v>
      </c>
      <c r="B102" s="11">
        <v>0.15769876539707184</v>
      </c>
      <c r="C102" s="11">
        <v>5.7009897232055664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x14ac:dyDescent="0.25">
      <c r="A103" s="11">
        <v>102</v>
      </c>
      <c r="B103" s="11">
        <v>0.15808863937854767</v>
      </c>
      <c r="C103" s="11">
        <v>5.7048215866088867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x14ac:dyDescent="0.25">
      <c r="A104" s="11">
        <v>103</v>
      </c>
      <c r="B104" s="11">
        <v>0.15808838605880737</v>
      </c>
      <c r="C104" s="11">
        <v>5.7048201560974121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x14ac:dyDescent="0.25">
      <c r="A105" s="11">
        <v>104</v>
      </c>
      <c r="B105" s="11">
        <v>0.15808838605880737</v>
      </c>
      <c r="C105" s="11">
        <v>5.7048201560974121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x14ac:dyDescent="0.25">
      <c r="A106" s="11">
        <v>105</v>
      </c>
      <c r="B106" s="11">
        <v>0.15844327211380005</v>
      </c>
      <c r="C106" s="11">
        <v>5.7083044052124023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x14ac:dyDescent="0.25">
      <c r="A107" s="11">
        <v>106</v>
      </c>
      <c r="B107" s="11">
        <v>0.15957567095756531</v>
      </c>
      <c r="C107" s="11">
        <v>5.7194409370422363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x14ac:dyDescent="0.25">
      <c r="A108" s="11">
        <v>107</v>
      </c>
      <c r="B108" s="11">
        <v>0.16287055611610413</v>
      </c>
      <c r="C108" s="11">
        <v>5.7519059181213379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x14ac:dyDescent="0.25">
      <c r="A109" s="11">
        <v>108</v>
      </c>
      <c r="B109" s="11">
        <v>0.17028552293777466</v>
      </c>
      <c r="C109" s="11">
        <v>5.8253941535949707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x14ac:dyDescent="0.25">
      <c r="A110" s="11">
        <v>109</v>
      </c>
      <c r="B110" s="11">
        <v>0.18059119582176208</v>
      </c>
      <c r="C110" s="11">
        <v>5.9282937049865723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x14ac:dyDescent="0.25">
      <c r="A111" s="11">
        <v>110</v>
      </c>
      <c r="B111" s="11">
        <v>0.19080843031406403</v>
      </c>
      <c r="C111" s="11">
        <v>6.0313501358032227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x14ac:dyDescent="0.25">
      <c r="A112" s="11">
        <v>111</v>
      </c>
      <c r="B112" s="11">
        <v>0.20104299485683441</v>
      </c>
      <c r="C112" s="11">
        <v>6.1356105804443359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x14ac:dyDescent="0.25">
      <c r="A113" s="11">
        <v>112</v>
      </c>
      <c r="B113" s="11">
        <v>0.21116355061531067</v>
      </c>
      <c r="C113" s="11">
        <v>6.2396302223205566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x14ac:dyDescent="0.25">
      <c r="A114" s="11">
        <v>113</v>
      </c>
      <c r="B114" s="11">
        <v>0.22132225334644318</v>
      </c>
      <c r="C114" s="11">
        <v>6.3449463844299316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x14ac:dyDescent="0.25">
      <c r="A115" s="11">
        <v>114</v>
      </c>
      <c r="B115" s="11">
        <v>0.23148199915885925</v>
      </c>
      <c r="C115" s="11">
        <v>6.451265811920166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x14ac:dyDescent="0.25">
      <c r="A116" s="11">
        <v>115</v>
      </c>
      <c r="B116" s="11">
        <v>0.24165251851081848</v>
      </c>
      <c r="C116" s="11">
        <v>6.5586581230163574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x14ac:dyDescent="0.25">
      <c r="A117" s="11">
        <v>116</v>
      </c>
      <c r="B117" s="11">
        <v>0.25184208154678345</v>
      </c>
      <c r="C117" s="11">
        <v>6.6671223640441895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x14ac:dyDescent="0.25">
      <c r="A118" s="11">
        <v>117</v>
      </c>
      <c r="B118" s="11">
        <v>0.2619347870349884</v>
      </c>
      <c r="C118" s="11">
        <v>6.7753715515136719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x14ac:dyDescent="0.25">
      <c r="A119" s="11">
        <v>118</v>
      </c>
      <c r="B119" s="11">
        <v>0.27206483483314514</v>
      </c>
      <c r="C119" s="11">
        <v>6.8849630355834961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x14ac:dyDescent="0.25">
      <c r="A120" s="11">
        <v>119</v>
      </c>
      <c r="B120" s="11">
        <v>0.28222224116325378</v>
      </c>
      <c r="C120" s="11">
        <v>6.9955992698669434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x14ac:dyDescent="0.25">
      <c r="A121" s="11">
        <v>120</v>
      </c>
      <c r="B121" s="11">
        <v>0.29240092635154724</v>
      </c>
      <c r="C121" s="11">
        <v>7.1073522567749023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x14ac:dyDescent="0.25">
      <c r="A122" s="11">
        <v>121</v>
      </c>
      <c r="B122" s="11">
        <v>0.30249682068824768</v>
      </c>
      <c r="C122" s="11">
        <v>7.2188811302185059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x14ac:dyDescent="0.25">
      <c r="A123" s="11">
        <v>122</v>
      </c>
      <c r="B123" s="11">
        <v>0.31264150142669678</v>
      </c>
      <c r="C123" s="11">
        <v>7.3317933082580566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x14ac:dyDescent="0.25">
      <c r="A124" s="11">
        <v>123</v>
      </c>
      <c r="B124" s="11">
        <v>0.32283082604408264</v>
      </c>
      <c r="C124" s="11">
        <v>7.4457821846008301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x14ac:dyDescent="0.25">
      <c r="A125" s="11">
        <v>124</v>
      </c>
      <c r="B125" s="11">
        <v>0.33305218815803528</v>
      </c>
      <c r="C125" s="11">
        <v>7.5609211921691895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x14ac:dyDescent="0.25">
      <c r="A126" s="11">
        <v>125</v>
      </c>
      <c r="B126" s="11">
        <v>0.34331214427947998</v>
      </c>
      <c r="C126" s="11">
        <v>7.6772093772888184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x14ac:dyDescent="0.25">
      <c r="A127" s="11">
        <v>126</v>
      </c>
      <c r="B127" s="11">
        <v>0.35362681746482849</v>
      </c>
      <c r="C127" s="11">
        <v>7.7946610450744629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x14ac:dyDescent="0.25">
      <c r="A128" s="11">
        <v>127</v>
      </c>
      <c r="B128" s="11">
        <v>0.36399683356285095</v>
      </c>
      <c r="C128" s="11">
        <v>7.9132876396179199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x14ac:dyDescent="0.25">
      <c r="A129" s="11">
        <v>128</v>
      </c>
      <c r="B129" s="11">
        <v>0.37441122531890869</v>
      </c>
      <c r="C129" s="11">
        <v>8.0331001281738281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x14ac:dyDescent="0.25">
      <c r="A130" s="11">
        <v>129</v>
      </c>
      <c r="B130" s="11">
        <v>0.38487425446510315</v>
      </c>
      <c r="C130" s="11">
        <v>8.1541109085083008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x14ac:dyDescent="0.25">
      <c r="A131" s="11">
        <v>130</v>
      </c>
      <c r="B131" s="11">
        <v>0.39540925621986389</v>
      </c>
      <c r="C131" s="11">
        <v>8.2763309478759766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x14ac:dyDescent="0.25">
      <c r="A132" s="11">
        <v>131</v>
      </c>
      <c r="B132" s="11">
        <v>0.40602150559425354</v>
      </c>
      <c r="C132" s="11">
        <v>8.3997735977172852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x14ac:dyDescent="0.25">
      <c r="A133" s="11">
        <v>132</v>
      </c>
      <c r="B133" s="11">
        <v>0.41668084263801575</v>
      </c>
      <c r="C133" s="11">
        <v>8.5244512557983398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x14ac:dyDescent="0.25">
      <c r="A134" s="11">
        <v>133</v>
      </c>
      <c r="B134" s="11">
        <v>0.42725369334220886</v>
      </c>
      <c r="C134" s="11">
        <v>8.6488809585571289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x14ac:dyDescent="0.25">
      <c r="A135" s="11">
        <v>134</v>
      </c>
      <c r="B135" s="11">
        <v>0.43806713819503784</v>
      </c>
      <c r="C135" s="11">
        <v>8.7748527526855469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x14ac:dyDescent="0.25">
      <c r="A136" s="11">
        <v>135</v>
      </c>
      <c r="B136" s="11">
        <v>0.44874593615531921</v>
      </c>
      <c r="C136" s="11">
        <v>8.9020271301269531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x14ac:dyDescent="0.25">
      <c r="A137" s="11">
        <v>136</v>
      </c>
      <c r="B137" s="11">
        <v>0.45960676670074463</v>
      </c>
      <c r="C137" s="11">
        <v>9.0304841995239258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x14ac:dyDescent="0.25">
      <c r="A138" s="11">
        <v>137</v>
      </c>
      <c r="B138" s="11">
        <v>0.47054994106292725</v>
      </c>
      <c r="C138" s="11">
        <v>9.1602230072021484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x14ac:dyDescent="0.25">
      <c r="A139" s="11">
        <v>138</v>
      </c>
      <c r="B139" s="11">
        <v>0.48157933354377747</v>
      </c>
      <c r="C139" s="11">
        <v>9.2912607192993164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x14ac:dyDescent="0.25">
      <c r="A140" s="11">
        <v>139</v>
      </c>
      <c r="B140" s="11">
        <v>0.95627057552337646</v>
      </c>
      <c r="C140" s="11">
        <v>9.2912607192993164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x14ac:dyDescent="0.25">
      <c r="A141" s="11">
        <v>140</v>
      </c>
      <c r="B141" s="11">
        <v>0.95627051591873169</v>
      </c>
      <c r="C141" s="11">
        <v>9.291259765625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x14ac:dyDescent="0.25">
      <c r="A142" s="11">
        <v>141</v>
      </c>
      <c r="B142" s="11">
        <v>0.95627051591873169</v>
      </c>
      <c r="C142" s="11">
        <v>9.291259765625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x14ac:dyDescent="0.25">
      <c r="A143" s="11">
        <v>142</v>
      </c>
      <c r="B143" s="11">
        <v>0.94356244802474976</v>
      </c>
      <c r="C143" s="11">
        <v>9.1589126586914063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x14ac:dyDescent="0.25">
      <c r="A144" s="11">
        <v>143</v>
      </c>
      <c r="B144" s="11">
        <v>0.93088757991790771</v>
      </c>
      <c r="C144" s="11">
        <v>9.0268278121948242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x14ac:dyDescent="0.25">
      <c r="A145" s="11">
        <v>144</v>
      </c>
      <c r="B145" s="11">
        <v>0.91806226968765259</v>
      </c>
      <c r="C145" s="11">
        <v>8.8931055068969727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x14ac:dyDescent="0.25">
      <c r="A146" s="11">
        <v>145</v>
      </c>
      <c r="B146" s="11">
        <v>0.90512031316757202</v>
      </c>
      <c r="C146" s="11">
        <v>8.7581081390380859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x14ac:dyDescent="0.25">
      <c r="A147" s="11">
        <v>146</v>
      </c>
      <c r="B147" s="11">
        <v>0.89220714569091797</v>
      </c>
      <c r="C147" s="11">
        <v>8.6233673095703125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x14ac:dyDescent="0.25">
      <c r="A148" s="11">
        <v>147</v>
      </c>
      <c r="B148" s="11">
        <v>0.87913709878921509</v>
      </c>
      <c r="C148" s="11">
        <v>8.4869575500488281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x14ac:dyDescent="0.25">
      <c r="A149" s="11">
        <v>148</v>
      </c>
      <c r="B149" s="11">
        <v>0.8659440279006958</v>
      </c>
      <c r="C149" s="11">
        <v>8.3492460250854492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x14ac:dyDescent="0.25">
      <c r="A150" s="11">
        <v>149</v>
      </c>
      <c r="B150" s="11">
        <v>0.85261803865432739</v>
      </c>
      <c r="C150" s="11">
        <v>8.2101459503173828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x14ac:dyDescent="0.25">
      <c r="A151" s="11">
        <v>150</v>
      </c>
      <c r="B151" s="11">
        <v>0.83915770053863525</v>
      </c>
      <c r="C151" s="11">
        <v>8.0696563720703125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x14ac:dyDescent="0.25">
      <c r="A152" s="11">
        <v>151</v>
      </c>
      <c r="B152" s="11">
        <v>0.82555985450744629</v>
      </c>
      <c r="C152" s="11">
        <v>7.9277620315551758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x14ac:dyDescent="0.25">
      <c r="A153" s="11">
        <v>152</v>
      </c>
      <c r="B153" s="11">
        <v>0.81182140111923218</v>
      </c>
      <c r="C153" s="11">
        <v>7.7844486236572266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x14ac:dyDescent="0.25">
      <c r="A154" s="11">
        <v>153</v>
      </c>
      <c r="B154" s="11">
        <v>0.79810398817062378</v>
      </c>
      <c r="C154" s="11">
        <v>7.6414203643798828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x14ac:dyDescent="0.25">
      <c r="A155" s="11">
        <v>154</v>
      </c>
      <c r="B155" s="11">
        <v>0.78420847654342651</v>
      </c>
      <c r="C155" s="11">
        <v>7.4966182708740234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x14ac:dyDescent="0.25">
      <c r="A156" s="11">
        <v>155</v>
      </c>
      <c r="B156" s="11">
        <v>0.77017039060592651</v>
      </c>
      <c r="C156" s="11">
        <v>7.3504352569580078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x14ac:dyDescent="0.25">
      <c r="A157" s="11">
        <v>156</v>
      </c>
      <c r="B157" s="11">
        <v>0.75597870349884033</v>
      </c>
      <c r="C157" s="11">
        <v>7.2027769088745117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x14ac:dyDescent="0.25">
      <c r="A158" s="11">
        <v>157</v>
      </c>
      <c r="B158" s="11">
        <v>0.7416311502456665</v>
      </c>
      <c r="C158" s="11">
        <v>7.053645133972168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x14ac:dyDescent="0.25">
      <c r="A159" s="11">
        <v>158</v>
      </c>
      <c r="B159" s="11">
        <v>0.7271236777305603</v>
      </c>
      <c r="C159" s="11">
        <v>6.9030213356018066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x14ac:dyDescent="0.25">
      <c r="A160" s="11">
        <v>159</v>
      </c>
      <c r="B160" s="11">
        <v>0.71245229244232178</v>
      </c>
      <c r="C160" s="11">
        <v>6.7508912086486816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x14ac:dyDescent="0.25">
      <c r="A161" s="11">
        <v>160</v>
      </c>
      <c r="B161" s="11">
        <v>0.69778919219970703</v>
      </c>
      <c r="C161" s="11">
        <v>6.5990638732910156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x14ac:dyDescent="0.25">
      <c r="A162" s="11">
        <v>161</v>
      </c>
      <c r="B162" s="11">
        <v>0.68309712409973145</v>
      </c>
      <c r="C162" s="11">
        <v>6.447174072265625</v>
      </c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x14ac:dyDescent="0.25">
      <c r="A163" s="11">
        <v>162</v>
      </c>
      <c r="B163" s="11">
        <v>0.66820448637008667</v>
      </c>
      <c r="C163" s="11">
        <v>6.2934761047363281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x14ac:dyDescent="0.25">
      <c r="A164" s="11">
        <v>163</v>
      </c>
      <c r="B164" s="11">
        <v>0.65314000844955444</v>
      </c>
      <c r="C164" s="11">
        <v>6.1382970809936523</v>
      </c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x14ac:dyDescent="0.25">
      <c r="A165" s="11">
        <v>164</v>
      </c>
      <c r="B165" s="11">
        <v>0.63789254426956177</v>
      </c>
      <c r="C165" s="11">
        <v>5.9815559387207031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x14ac:dyDescent="0.25">
      <c r="A166" s="11">
        <v>165</v>
      </c>
      <c r="B166" s="11">
        <v>0.62245839834213257</v>
      </c>
      <c r="C166" s="11">
        <v>5.8232488632202148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x14ac:dyDescent="0.25">
      <c r="A167" s="11">
        <v>166</v>
      </c>
      <c r="B167" s="11">
        <v>0.60683226585388184</v>
      </c>
      <c r="C167" s="11">
        <v>5.6633586883544922</v>
      </c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x14ac:dyDescent="0.25">
      <c r="A168" s="11">
        <v>167</v>
      </c>
      <c r="B168" s="11">
        <v>0.59100884199142456</v>
      </c>
      <c r="C168" s="11">
        <v>5.5018696784973145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x14ac:dyDescent="0.25">
      <c r="A169" s="11">
        <v>168</v>
      </c>
      <c r="B169" s="11">
        <v>0.57498246431350708</v>
      </c>
      <c r="C169" s="11">
        <v>5.3387656211853027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x14ac:dyDescent="0.25">
      <c r="A170" s="11">
        <v>169</v>
      </c>
      <c r="B170" s="11">
        <v>0.55874741077423096</v>
      </c>
      <c r="C170" s="11">
        <v>5.1740307807922363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x14ac:dyDescent="0.25">
      <c r="A171" s="11">
        <v>170</v>
      </c>
      <c r="B171" s="11">
        <v>0.54229754209518433</v>
      </c>
      <c r="C171" s="11">
        <v>5.0076484680175781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x14ac:dyDescent="0.25">
      <c r="A172" s="11">
        <v>171</v>
      </c>
      <c r="B172" s="11">
        <v>0.52562636137008667</v>
      </c>
      <c r="C172" s="11">
        <v>4.8396024703979492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x14ac:dyDescent="0.25">
      <c r="A173" s="11">
        <v>172</v>
      </c>
      <c r="B173" s="11">
        <v>0.50872725248336792</v>
      </c>
      <c r="C173" s="11">
        <v>4.6698756217956543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x14ac:dyDescent="0.25">
      <c r="A174" s="11">
        <v>173</v>
      </c>
      <c r="B174" s="11">
        <v>0.49159306287765503</v>
      </c>
      <c r="C174" s="11">
        <v>4.4984517097473145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x14ac:dyDescent="0.25">
      <c r="A175" s="11">
        <v>174</v>
      </c>
      <c r="B175" s="11">
        <v>0.4744231104850769</v>
      </c>
      <c r="C175" s="11">
        <v>4.3273687362670898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x14ac:dyDescent="0.25">
      <c r="A176" s="11">
        <v>175</v>
      </c>
      <c r="B176" s="11">
        <v>0.45696529746055603</v>
      </c>
      <c r="C176" s="11">
        <v>4.1541638374328613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x14ac:dyDescent="0.25">
      <c r="A177" s="11">
        <v>176</v>
      </c>
      <c r="B177" s="11">
        <v>0.43926039338111877</v>
      </c>
      <c r="C177" s="11">
        <v>3.9793074131011963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x14ac:dyDescent="0.25">
      <c r="A178" s="11">
        <v>177</v>
      </c>
      <c r="B178" s="11">
        <v>0.42129033803939819</v>
      </c>
      <c r="C178" s="11">
        <v>3.8026866912841797</v>
      </c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x14ac:dyDescent="0.25">
      <c r="A179" s="11">
        <v>178</v>
      </c>
      <c r="B179" s="11">
        <v>0.43943935632705688</v>
      </c>
      <c r="C179" s="11">
        <v>3.9810705184936523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x14ac:dyDescent="0.25">
      <c r="A180" s="11">
        <v>179</v>
      </c>
      <c r="B180" s="11">
        <v>0.42110833525657654</v>
      </c>
      <c r="C180" s="11">
        <v>3.8009023666381836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x14ac:dyDescent="0.25">
      <c r="A181" s="11">
        <v>180</v>
      </c>
      <c r="B181" s="11">
        <v>0.40249726176261902</v>
      </c>
      <c r="C181" s="11">
        <v>3.6189324855804443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x14ac:dyDescent="0.25">
      <c r="A182" s="11">
        <v>181</v>
      </c>
      <c r="B182" s="11">
        <v>0.3835960328578949</v>
      </c>
      <c r="C182" s="11">
        <v>3.4351427555084229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x14ac:dyDescent="0.25">
      <c r="A183" s="11">
        <v>182</v>
      </c>
      <c r="B183" s="11">
        <v>0.36439394950866699</v>
      </c>
      <c r="C183" s="11">
        <v>3.2495152950286865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x14ac:dyDescent="0.25">
      <c r="A184" s="11">
        <v>183</v>
      </c>
      <c r="B184" s="11">
        <v>0.34487944841384888</v>
      </c>
      <c r="C184" s="11">
        <v>3.0620315074920654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x14ac:dyDescent="0.25">
      <c r="A185" s="11">
        <v>184</v>
      </c>
      <c r="B185" s="11">
        <v>0.32504016160964966</v>
      </c>
      <c r="C185" s="11">
        <v>2.8726727962493896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x14ac:dyDescent="0.25">
      <c r="A186" s="11">
        <v>185</v>
      </c>
      <c r="B186" s="11">
        <v>0.30486267805099487</v>
      </c>
      <c r="C186" s="11">
        <v>2.6814205646514893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x14ac:dyDescent="0.25">
      <c r="A187" s="11">
        <v>186</v>
      </c>
      <c r="B187" s="11">
        <v>0.28433245420455933</v>
      </c>
      <c r="C187" s="11">
        <v>2.4882557392120361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x14ac:dyDescent="0.25">
      <c r="A188" s="11">
        <v>187</v>
      </c>
      <c r="B188" s="11">
        <v>0.26343345642089844</v>
      </c>
      <c r="C188" s="11">
        <v>2.2931594848632813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x14ac:dyDescent="0.25">
      <c r="A189" s="11">
        <v>188</v>
      </c>
      <c r="B189" s="11">
        <v>0.24214811623096466</v>
      </c>
      <c r="C189" s="11">
        <v>2.0961120128631592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x14ac:dyDescent="0.25">
      <c r="A190" s="11">
        <v>189</v>
      </c>
      <c r="B190" s="11">
        <v>0.22071541845798492</v>
      </c>
      <c r="C190" s="11">
        <v>1.8994563817977905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x14ac:dyDescent="0.25">
      <c r="A191" s="11">
        <v>190</v>
      </c>
      <c r="B191" s="11">
        <v>0.19881020486354828</v>
      </c>
      <c r="C191" s="11">
        <v>1.7003622055053711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x14ac:dyDescent="0.25">
      <c r="A192" s="11">
        <v>191</v>
      </c>
      <c r="B192" s="11">
        <v>0.17646904289722443</v>
      </c>
      <c r="C192" s="11">
        <v>1.4993691444396973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x14ac:dyDescent="0.25">
      <c r="A193" s="11">
        <v>192</v>
      </c>
      <c r="B193" s="11">
        <v>0.15365178883075714</v>
      </c>
      <c r="C193" s="11">
        <v>1.2963480949401855</v>
      </c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x14ac:dyDescent="0.25">
      <c r="A194" s="11">
        <v>193</v>
      </c>
      <c r="B194" s="11">
        <v>0.13032801449298859</v>
      </c>
      <c r="C194" s="11">
        <v>1.0913004875183105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x14ac:dyDescent="0.25">
      <c r="A195" s="11">
        <v>194</v>
      </c>
      <c r="B195" s="11">
        <v>0.10645830631256104</v>
      </c>
      <c r="C195" s="11">
        <v>0.88420158624649048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x14ac:dyDescent="0.25">
      <c r="A196" s="11">
        <v>195</v>
      </c>
      <c r="B196" s="11">
        <v>8.2288198173046112E-2</v>
      </c>
      <c r="C196" s="11">
        <v>0.67751455307006836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x14ac:dyDescent="0.25">
      <c r="A197" s="11">
        <v>196</v>
      </c>
      <c r="B197" s="11">
        <v>5.7717412710189819E-2</v>
      </c>
      <c r="C197" s="11">
        <v>0.47074326872825623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x14ac:dyDescent="0.25">
      <c r="A198" s="11">
        <v>197</v>
      </c>
      <c r="B198" s="11">
        <v>3.2400093972682953E-2</v>
      </c>
      <c r="C198" s="11">
        <v>0.26150959730148315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x14ac:dyDescent="0.25">
      <c r="A199" s="11">
        <v>198</v>
      </c>
      <c r="B199" s="11">
        <v>6.3001322560012341E-3</v>
      </c>
      <c r="C199" s="11">
        <v>5.0260700285434723E-2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x14ac:dyDescent="0.25">
      <c r="A200" s="11">
        <v>199</v>
      </c>
      <c r="B200" s="11">
        <v>-2.0718447864055634E-2</v>
      </c>
      <c r="C200" s="11">
        <v>-0.16311581432819366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x14ac:dyDescent="0.25">
      <c r="A201" s="11">
        <v>200</v>
      </c>
      <c r="B201" s="11">
        <v>-4.8493236303329468E-2</v>
      </c>
      <c r="C201" s="11">
        <v>-0.37606519460678101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x14ac:dyDescent="0.25">
      <c r="A202" s="11">
        <v>201</v>
      </c>
      <c r="B202" s="11">
        <v>-2.037942036986351E-2</v>
      </c>
      <c r="C202" s="11">
        <v>-0.16047458350658417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x14ac:dyDescent="0.25">
      <c r="A203" s="11">
        <v>202</v>
      </c>
      <c r="B203" s="11">
        <v>6.5153534524142742E-3</v>
      </c>
      <c r="C203" s="11">
        <v>5.1982887089252472E-2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x14ac:dyDescent="0.25">
      <c r="A204" s="11">
        <v>203</v>
      </c>
      <c r="B204" s="11">
        <v>3.2524071633815765E-2</v>
      </c>
      <c r="C204" s="11">
        <v>0.26252421736717224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x14ac:dyDescent="0.25">
      <c r="A205" s="11">
        <v>204</v>
      </c>
      <c r="B205" s="11">
        <v>6.7839170806109905E-3</v>
      </c>
      <c r="C205" s="11">
        <v>5.4132398217916489E-2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x14ac:dyDescent="0.25">
      <c r="A206" s="11">
        <v>205</v>
      </c>
      <c r="B206" s="11">
        <v>6.7836176604032516E-3</v>
      </c>
      <c r="C206" s="11">
        <v>5.4129999130964279E-2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x14ac:dyDescent="0.25">
      <c r="A207" s="11">
        <v>206</v>
      </c>
      <c r="B207" s="11">
        <v>3.257819265127182E-2</v>
      </c>
      <c r="C207" s="11">
        <v>0.26296713948249817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x14ac:dyDescent="0.25">
      <c r="A208" s="11">
        <v>207</v>
      </c>
      <c r="B208" s="11">
        <v>5.7833731174468994E-2</v>
      </c>
      <c r="C208" s="11">
        <v>0.47171375155448914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x14ac:dyDescent="0.25">
      <c r="A209" s="11">
        <v>208</v>
      </c>
      <c r="B209" s="11">
        <v>8.2637488842010498E-2</v>
      </c>
      <c r="C209" s="11">
        <v>0.68047887086868286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x14ac:dyDescent="0.25">
      <c r="A210" s="11">
        <v>209</v>
      </c>
      <c r="B210" s="11">
        <v>0.10704302787780762</v>
      </c>
      <c r="C210" s="11">
        <v>0.88924014568328857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x14ac:dyDescent="0.25">
      <c r="A211" s="11">
        <v>210</v>
      </c>
      <c r="B211" s="11">
        <v>0.1310950368642807</v>
      </c>
      <c r="C211" s="11">
        <v>1.0980023145675659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x14ac:dyDescent="0.25">
      <c r="A212" s="11">
        <v>211</v>
      </c>
      <c r="B212" s="11">
        <v>0.15482890605926514</v>
      </c>
      <c r="C212" s="11">
        <v>1.3067642450332642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x14ac:dyDescent="0.25">
      <c r="A213" s="11">
        <v>212</v>
      </c>
      <c r="B213" s="11">
        <v>0.17827381193637848</v>
      </c>
      <c r="C213" s="11">
        <v>1.5155261754989624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x14ac:dyDescent="0.25">
      <c r="A214" s="11">
        <v>213</v>
      </c>
      <c r="B214" s="11">
        <v>0.20173059403896332</v>
      </c>
      <c r="C214" s="11">
        <v>1.7267915010452271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x14ac:dyDescent="0.25">
      <c r="A215" s="11">
        <v>214</v>
      </c>
      <c r="B215" s="11">
        <v>0.2251598984003067</v>
      </c>
      <c r="C215" s="11">
        <v>1.9400883913040161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x14ac:dyDescent="0.25">
      <c r="A216" s="11">
        <v>215</v>
      </c>
      <c r="B216" s="11">
        <v>0.24858643114566803</v>
      </c>
      <c r="C216" s="11">
        <v>2.155534029006958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x14ac:dyDescent="0.25">
      <c r="A217" s="11">
        <v>216</v>
      </c>
      <c r="B217" s="11">
        <v>0.27202066779136658</v>
      </c>
      <c r="C217" s="11">
        <v>2.373131275177002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x14ac:dyDescent="0.25">
      <c r="A218" s="11">
        <v>217</v>
      </c>
      <c r="B218" s="11">
        <v>0.29547429084777832</v>
      </c>
      <c r="C218" s="11">
        <v>2.592904806137085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x14ac:dyDescent="0.25">
      <c r="A219" s="11">
        <v>218</v>
      </c>
      <c r="B219" s="11">
        <v>0.31868010759353638</v>
      </c>
      <c r="C219" s="11">
        <v>2.8122415542602539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x14ac:dyDescent="0.25">
      <c r="A220" s="11">
        <v>219</v>
      </c>
      <c r="B220" s="11">
        <v>0.34198209643363953</v>
      </c>
      <c r="C220" s="11">
        <v>3.0342979431152344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x14ac:dyDescent="0.25">
      <c r="A221" s="11">
        <v>220</v>
      </c>
      <c r="B221" s="11">
        <v>0.36532315611839294</v>
      </c>
      <c r="C221" s="11">
        <v>3.258472204208374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x14ac:dyDescent="0.25">
      <c r="A222" s="11">
        <v>221</v>
      </c>
      <c r="B222" s="11">
        <v>0.38872465491294861</v>
      </c>
      <c r="C222" s="11">
        <v>3.4849085807800293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x14ac:dyDescent="0.25">
      <c r="A223" s="11">
        <v>222</v>
      </c>
      <c r="B223" s="11">
        <v>0.41219240427017212</v>
      </c>
      <c r="C223" s="11">
        <v>3.7136051654815674</v>
      </c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x14ac:dyDescent="0.25">
      <c r="A224" s="11">
        <v>223</v>
      </c>
      <c r="B224" s="11">
        <v>0.4357350766658783</v>
      </c>
      <c r="C224" s="11">
        <v>3.944589376449585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x14ac:dyDescent="0.25">
      <c r="A225" s="11">
        <v>224</v>
      </c>
      <c r="B225" s="11">
        <v>0.45936062932014465</v>
      </c>
      <c r="C225" s="11">
        <v>4.1778836250305176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x14ac:dyDescent="0.25">
      <c r="A226" s="11">
        <v>225</v>
      </c>
      <c r="B226" s="11">
        <v>0.4830772876739502</v>
      </c>
      <c r="C226" s="11">
        <v>4.4135103225708008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x14ac:dyDescent="0.25">
      <c r="A227" s="11">
        <v>226</v>
      </c>
      <c r="B227" s="11">
        <v>0.50689315795898438</v>
      </c>
      <c r="C227" s="11">
        <v>4.6514935493469238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x14ac:dyDescent="0.25">
      <c r="A228" s="11">
        <v>227</v>
      </c>
      <c r="B228" s="11">
        <v>0.53081661462783813</v>
      </c>
      <c r="C228" s="11">
        <v>4.8918566703796387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x14ac:dyDescent="0.25">
      <c r="A229" s="11">
        <v>228</v>
      </c>
      <c r="B229" s="11">
        <v>0.55485618114471436</v>
      </c>
      <c r="C229" s="11">
        <v>5.1346235275268555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x14ac:dyDescent="0.25">
      <c r="A230" s="11">
        <v>229</v>
      </c>
      <c r="B230" s="11">
        <v>0.57902061939239502</v>
      </c>
      <c r="C230" s="11">
        <v>5.3798179626464844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x14ac:dyDescent="0.25">
      <c r="A231" s="11">
        <v>230</v>
      </c>
      <c r="B231" s="11">
        <v>0.60331881046295166</v>
      </c>
      <c r="C231" s="11">
        <v>5.6274642944335938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x14ac:dyDescent="0.25">
      <c r="A232" s="11">
        <v>231</v>
      </c>
      <c r="B232" s="11">
        <v>0.62776011228561401</v>
      </c>
      <c r="C232" s="11">
        <v>5.877586841583252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x14ac:dyDescent="0.25">
      <c r="A233" s="11">
        <v>232</v>
      </c>
      <c r="B233" s="11">
        <v>0.65235418081283569</v>
      </c>
      <c r="C233" s="11">
        <v>6.1302108764648438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x14ac:dyDescent="0.25">
      <c r="A234" s="11">
        <v>233</v>
      </c>
      <c r="B234" s="11">
        <v>0.67711097002029419</v>
      </c>
      <c r="C234" s="11">
        <v>6.3853611946105957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x14ac:dyDescent="0.25">
      <c r="A235" s="11">
        <v>234</v>
      </c>
      <c r="B235" s="11">
        <v>0.70204085111618042</v>
      </c>
      <c r="C235" s="11">
        <v>6.6430630683898926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x14ac:dyDescent="0.25">
      <c r="A236" s="11">
        <v>235</v>
      </c>
      <c r="B236" s="11">
        <v>0.72715455293655396</v>
      </c>
      <c r="C236" s="11">
        <v>6.9033417701721191</v>
      </c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x14ac:dyDescent="0.25">
      <c r="A237" s="11">
        <v>236</v>
      </c>
      <c r="B237" s="11">
        <v>0.75246340036392212</v>
      </c>
      <c r="C237" s="11">
        <v>7.1662235260009766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x14ac:dyDescent="0.25">
      <c r="A238" s="11">
        <v>237</v>
      </c>
      <c r="B238" s="11">
        <v>0.77767634391784668</v>
      </c>
      <c r="C238" s="11">
        <v>7.4285826683044434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x14ac:dyDescent="0.25">
      <c r="A239" s="11">
        <v>238</v>
      </c>
      <c r="B239" s="11">
        <v>0.80316627025604248</v>
      </c>
      <c r="C239" s="11">
        <v>7.6941947937011719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x14ac:dyDescent="0.25">
      <c r="A240" s="11">
        <v>239</v>
      </c>
      <c r="B240" s="11">
        <v>0.82887387275695801</v>
      </c>
      <c r="C240" s="11">
        <v>7.9623403549194336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x14ac:dyDescent="0.25">
      <c r="A241" s="11">
        <v>240</v>
      </c>
      <c r="B241" s="11">
        <v>0.85482591390609741</v>
      </c>
      <c r="C241" s="11">
        <v>8.2331914901733398</v>
      </c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x14ac:dyDescent="0.25">
      <c r="A242" s="11">
        <v>241</v>
      </c>
      <c r="B242" s="11">
        <v>0.88103306293487549</v>
      </c>
      <c r="C242" s="11">
        <v>8.5067462921142578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x14ac:dyDescent="0.25">
      <c r="A243" s="11">
        <v>242</v>
      </c>
      <c r="B243" s="11">
        <v>0.90750986337661743</v>
      </c>
      <c r="C243" s="11">
        <v>8.7830371856689453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x14ac:dyDescent="0.25">
      <c r="A244" s="11">
        <v>243</v>
      </c>
      <c r="B244" s="11">
        <v>0.93395298719406128</v>
      </c>
      <c r="C244" s="11">
        <v>9.0587797164916992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x14ac:dyDescent="0.25">
      <c r="A245" s="11">
        <v>244</v>
      </c>
      <c r="B245" s="11">
        <v>0.96075493097305298</v>
      </c>
      <c r="C245" s="11">
        <v>9.3379411697387695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x14ac:dyDescent="0.25">
      <c r="A246" s="11">
        <v>245</v>
      </c>
      <c r="B246" s="11">
        <v>0.98785603046417236</v>
      </c>
      <c r="C246" s="11">
        <v>9.6197643280029297</v>
      </c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x14ac:dyDescent="0.25">
      <c r="A247" s="11">
        <v>246</v>
      </c>
      <c r="B247" s="11">
        <v>1.0152871608734131</v>
      </c>
      <c r="C247" s="11">
        <v>9.9044313430786133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x14ac:dyDescent="0.25">
      <c r="A248" s="11">
        <v>247</v>
      </c>
      <c r="B248" s="11">
        <v>1.0430622100830078</v>
      </c>
      <c r="C248" s="11">
        <v>10.191940307617188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x14ac:dyDescent="0.25">
      <c r="A249" s="11">
        <v>248</v>
      </c>
      <c r="B249" s="11">
        <v>1.0711995363235474</v>
      </c>
      <c r="C249" s="11">
        <v>10.482325553894043</v>
      </c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x14ac:dyDescent="0.25">
      <c r="A250" s="11">
        <v>249</v>
      </c>
      <c r="B250" s="11">
        <v>1.0997174978256226</v>
      </c>
      <c r="C250" s="11">
        <v>10.775613784790039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x14ac:dyDescent="0.25">
      <c r="A251" s="11">
        <v>250</v>
      </c>
      <c r="B251" s="11">
        <v>1.1286355257034302</v>
      </c>
      <c r="C251" s="11">
        <v>11.071835517883301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x14ac:dyDescent="0.25">
      <c r="A252" s="11">
        <v>251</v>
      </c>
      <c r="B252" s="11">
        <v>1.1576249599456787</v>
      </c>
      <c r="C252" s="11">
        <v>11.367467880249023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x14ac:dyDescent="0.25">
      <c r="A253" s="11">
        <v>252</v>
      </c>
      <c r="B253" s="11">
        <v>1.1867688894271851</v>
      </c>
      <c r="C253" s="11">
        <v>11.66322135925293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x14ac:dyDescent="0.25">
      <c r="A254" s="11">
        <v>253</v>
      </c>
      <c r="B254" s="11">
        <v>1.2160670757293701</v>
      </c>
      <c r="C254" s="11">
        <v>11.958950042724609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x14ac:dyDescent="0.25">
      <c r="A255" s="11">
        <v>254</v>
      </c>
      <c r="B255" s="11">
        <v>1.2458909749984741</v>
      </c>
      <c r="C255" s="11">
        <v>12.258230209350586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x14ac:dyDescent="0.25">
      <c r="A256" s="11">
        <v>255</v>
      </c>
      <c r="B256" s="11">
        <v>1.2758330106735229</v>
      </c>
      <c r="C256" s="11">
        <v>12.556798934936523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x14ac:dyDescent="0.25">
      <c r="A257" s="11">
        <v>256</v>
      </c>
      <c r="B257" s="11">
        <v>1.3059935569763184</v>
      </c>
      <c r="C257" s="11">
        <v>12.855513572692871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x14ac:dyDescent="0.25">
      <c r="A258" s="11">
        <v>257</v>
      </c>
      <c r="B258" s="11">
        <v>1.3363702297210693</v>
      </c>
      <c r="C258" s="11">
        <v>13.15419864654541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x14ac:dyDescent="0.25">
      <c r="A259" s="11">
        <v>258</v>
      </c>
      <c r="B259" s="11">
        <v>1.3059929609298706</v>
      </c>
      <c r="C259" s="11">
        <v>12.855507850646973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x14ac:dyDescent="0.25">
      <c r="A260" s="11">
        <v>259</v>
      </c>
      <c r="B260" s="11">
        <v>1.2758349180221558</v>
      </c>
      <c r="C260" s="11">
        <v>12.556818008422852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x14ac:dyDescent="0.25">
      <c r="A261" s="11">
        <v>260</v>
      </c>
      <c r="B261" s="11">
        <v>1.2455227375030518</v>
      </c>
      <c r="C261" s="11">
        <v>12.254546165466309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x14ac:dyDescent="0.25">
      <c r="A262" s="11">
        <v>261</v>
      </c>
      <c r="B262" s="11">
        <v>1.2154750823974609</v>
      </c>
      <c r="C262" s="11">
        <v>11.952990531921387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x14ac:dyDescent="0.25">
      <c r="A263" s="11">
        <v>262</v>
      </c>
      <c r="B263" s="11">
        <v>1.1859501600265503</v>
      </c>
      <c r="C263" s="11">
        <v>11.654934883117676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x14ac:dyDescent="0.25">
      <c r="A264" s="11">
        <v>263</v>
      </c>
      <c r="B264" s="11">
        <v>1.1568669080734253</v>
      </c>
      <c r="C264" s="11">
        <v>11.359756469726563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x14ac:dyDescent="0.25">
      <c r="A265" s="11">
        <v>264</v>
      </c>
      <c r="B265" s="11">
        <v>1.1282163858413696</v>
      </c>
      <c r="C265" s="11">
        <v>11.067551612854004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x14ac:dyDescent="0.25">
      <c r="A266" s="11">
        <v>265</v>
      </c>
      <c r="B266" s="11">
        <v>1.0999755859375</v>
      </c>
      <c r="C266" s="11">
        <v>10.778264045715332</v>
      </c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x14ac:dyDescent="0.25">
      <c r="A267" s="11">
        <v>266</v>
      </c>
      <c r="B267" s="11">
        <v>1.0721259117126465</v>
      </c>
      <c r="C267" s="11">
        <v>10.491869926452637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x14ac:dyDescent="0.25">
      <c r="A268" s="11">
        <v>267</v>
      </c>
      <c r="B268" s="11">
        <v>1.0439813137054443</v>
      </c>
      <c r="C268" s="11">
        <v>10.201441764831543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x14ac:dyDescent="0.25">
      <c r="A269" s="11">
        <v>268</v>
      </c>
      <c r="B269" s="11">
        <v>1.0156638622283936</v>
      </c>
      <c r="C269" s="11">
        <v>9.9083366394042969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x14ac:dyDescent="0.25">
      <c r="A270" s="11">
        <v>269</v>
      </c>
      <c r="B270" s="11">
        <v>0.98747152090072632</v>
      </c>
      <c r="C270" s="11">
        <v>9.6157693862915039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x14ac:dyDescent="0.25">
      <c r="A271" s="11">
        <v>270</v>
      </c>
      <c r="B271" s="11">
        <v>0.95899134874343872</v>
      </c>
      <c r="C271" s="11">
        <v>9.3195838928222656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x14ac:dyDescent="0.25">
      <c r="A272" s="11">
        <v>271</v>
      </c>
      <c r="B272" s="11">
        <v>0.98774361610412598</v>
      </c>
      <c r="C272" s="11">
        <v>9.618596076965332</v>
      </c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x14ac:dyDescent="0.25">
      <c r="A273" s="11">
        <v>272</v>
      </c>
      <c r="B273" s="11">
        <v>0.95870155096054077</v>
      </c>
      <c r="C273" s="11">
        <v>9.3165674209594727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x14ac:dyDescent="0.25">
      <c r="A274" s="11">
        <v>273</v>
      </c>
      <c r="B274" s="11">
        <v>0.92941933870315552</v>
      </c>
      <c r="C274" s="11">
        <v>9.0115232467651367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x14ac:dyDescent="0.25">
      <c r="A275" s="11">
        <v>274</v>
      </c>
      <c r="B275" s="11">
        <v>0.89987945556640625</v>
      </c>
      <c r="C275" s="11">
        <v>8.7034282684326172</v>
      </c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x14ac:dyDescent="0.25">
      <c r="A276" s="11">
        <v>275</v>
      </c>
      <c r="B276" s="11">
        <v>0.87041783332824707</v>
      </c>
      <c r="C276" s="11">
        <v>8.3959455490112305</v>
      </c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x14ac:dyDescent="0.25">
      <c r="A277" s="11">
        <v>276</v>
      </c>
      <c r="B277" s="11">
        <v>0.84059429168701172</v>
      </c>
      <c r="C277" s="11">
        <v>8.0846490859985352</v>
      </c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x14ac:dyDescent="0.25">
      <c r="A278" s="11">
        <v>277</v>
      </c>
      <c r="B278" s="11">
        <v>0.81083071231842041</v>
      </c>
      <c r="C278" s="11">
        <v>7.7741165161132813</v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x14ac:dyDescent="0.25">
      <c r="A279" s="11">
        <v>278</v>
      </c>
      <c r="B279" s="11">
        <v>0.78066450357437134</v>
      </c>
      <c r="C279" s="11">
        <v>7.4597029685974121</v>
      </c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x14ac:dyDescent="0.25">
      <c r="A280" s="11">
        <v>279</v>
      </c>
      <c r="B280" s="11">
        <v>0.75088989734649658</v>
      </c>
      <c r="C280" s="11">
        <v>7.149864673614502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x14ac:dyDescent="0.25">
      <c r="A281" s="11">
        <v>280</v>
      </c>
      <c r="B281" s="11">
        <v>0.72132021188735962</v>
      </c>
      <c r="C281" s="11">
        <v>6.8428192138671875</v>
      </c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x14ac:dyDescent="0.25">
      <c r="A282" s="11">
        <v>281</v>
      </c>
      <c r="B282" s="11">
        <v>0.69125813245773315</v>
      </c>
      <c r="C282" s="11">
        <v>6.5315132141113281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x14ac:dyDescent="0.25">
      <c r="A283" s="11">
        <v>282</v>
      </c>
      <c r="B283" s="11">
        <v>0.66117793321609497</v>
      </c>
      <c r="C283" s="11">
        <v>6.2210574150085449</v>
      </c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x14ac:dyDescent="0.25">
      <c r="A284" s="11">
        <v>283</v>
      </c>
      <c r="B284" s="11">
        <v>0.63059931993484497</v>
      </c>
      <c r="C284" s="11">
        <v>5.9067039489746094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x14ac:dyDescent="0.25">
      <c r="A285" s="11">
        <v>284</v>
      </c>
      <c r="B285" s="11">
        <v>0.59958696365356445</v>
      </c>
      <c r="C285" s="11">
        <v>5.5893616676330566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x14ac:dyDescent="0.25">
      <c r="A286" s="11">
        <v>285</v>
      </c>
      <c r="B286" s="11">
        <v>0.56846970319747925</v>
      </c>
      <c r="C286" s="11">
        <v>5.2726202011108398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x14ac:dyDescent="0.25">
      <c r="A287" s="11">
        <v>286</v>
      </c>
      <c r="B287" s="11">
        <v>0.53677910566329956</v>
      </c>
      <c r="C287" s="11">
        <v>4.9519572257995605</v>
      </c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x14ac:dyDescent="0.25">
      <c r="A288" s="11">
        <v>287</v>
      </c>
      <c r="B288" s="11">
        <v>0.50457137823104858</v>
      </c>
      <c r="C288" s="11">
        <v>4.62823486328125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x14ac:dyDescent="0.25">
      <c r="A289" s="11">
        <v>288</v>
      </c>
      <c r="B289" s="11">
        <v>0.47179505228996277</v>
      </c>
      <c r="C289" s="11">
        <v>4.301246166229248</v>
      </c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x14ac:dyDescent="0.25">
      <c r="A290" s="11">
        <v>289</v>
      </c>
      <c r="B290" s="11">
        <v>0.43841648101806641</v>
      </c>
      <c r="C290" s="11">
        <v>3.9709932804107666</v>
      </c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x14ac:dyDescent="0.25">
      <c r="A291" s="11">
        <v>290</v>
      </c>
      <c r="B291" s="11">
        <v>0.40439441800117493</v>
      </c>
      <c r="C291" s="11">
        <v>3.6374368667602539</v>
      </c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x14ac:dyDescent="0.25">
      <c r="A292" s="11">
        <v>291</v>
      </c>
      <c r="B292" s="11">
        <v>0.36968424916267395</v>
      </c>
      <c r="C292" s="11">
        <v>3.3005449771881104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x14ac:dyDescent="0.25">
      <c r="A293" s="11">
        <v>292</v>
      </c>
      <c r="B293" s="11">
        <v>0.33423596620559692</v>
      </c>
      <c r="C293" s="11">
        <v>2.9602842330932617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x14ac:dyDescent="0.25">
      <c r="A294" s="11">
        <v>293</v>
      </c>
      <c r="B294" s="11">
        <v>0.29799291491508484</v>
      </c>
      <c r="C294" s="11">
        <v>2.6166210174560547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x14ac:dyDescent="0.25">
      <c r="A295" s="11">
        <v>294</v>
      </c>
      <c r="B295" s="11">
        <v>0.26088961958885193</v>
      </c>
      <c r="C295" s="11">
        <v>2.2695209980010986</v>
      </c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x14ac:dyDescent="0.25">
      <c r="A296" s="11">
        <v>295</v>
      </c>
      <c r="B296" s="11">
        <v>0.22305485606193542</v>
      </c>
      <c r="C296" s="11">
        <v>1.9208340644836426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x14ac:dyDescent="0.25">
      <c r="A297" s="11">
        <v>296</v>
      </c>
      <c r="B297" s="11">
        <v>0.18462185561656952</v>
      </c>
      <c r="C297" s="11">
        <v>1.572468638420105</v>
      </c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x14ac:dyDescent="0.25">
      <c r="A298" s="11">
        <v>297</v>
      </c>
      <c r="B298" s="11">
        <v>0.14545989036560059</v>
      </c>
      <c r="C298" s="11">
        <v>1.2240375280380249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x14ac:dyDescent="0.25">
      <c r="A299" s="11">
        <v>298</v>
      </c>
      <c r="B299" s="11">
        <v>0.10546192526817322</v>
      </c>
      <c r="C299" s="11">
        <v>0.87561976909637451</v>
      </c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x14ac:dyDescent="0.25">
      <c r="A300" s="11">
        <v>299</v>
      </c>
      <c r="B300" s="11">
        <v>6.446780264377594E-2</v>
      </c>
      <c r="C300" s="11">
        <v>0.52719932794570923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x14ac:dyDescent="0.25">
      <c r="A301" s="11">
        <v>300</v>
      </c>
      <c r="B301" s="11">
        <v>2.2248193621635437E-2</v>
      </c>
      <c r="C301" s="11">
        <v>0.17877942323684692</v>
      </c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x14ac:dyDescent="0.25">
      <c r="A302" s="11">
        <v>301</v>
      </c>
      <c r="B302" s="11">
        <v>-2.155650407075882E-2</v>
      </c>
      <c r="C302" s="11">
        <v>-0.16964058578014374</v>
      </c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x14ac:dyDescent="0.25">
      <c r="A303" s="11">
        <v>302</v>
      </c>
      <c r="B303" s="11">
        <v>-6.7574135959148407E-2</v>
      </c>
      <c r="C303" s="11">
        <v>-0.51806056499481201</v>
      </c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x14ac:dyDescent="0.25">
      <c r="A304" s="11">
        <v>303</v>
      </c>
      <c r="B304" s="11">
        <v>-2.155650220811367E-2</v>
      </c>
      <c r="C304" s="11">
        <v>-0.16964058578014374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x14ac:dyDescent="0.25">
      <c r="A305" s="11">
        <v>304</v>
      </c>
      <c r="B305" s="11">
        <v>2.2248191758990288E-2</v>
      </c>
      <c r="C305" s="11">
        <v>0.17877940833568573</v>
      </c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x14ac:dyDescent="0.25">
      <c r="A306" s="11">
        <v>305</v>
      </c>
      <c r="B306" s="11">
        <v>-2.155650220811367E-2</v>
      </c>
      <c r="C306" s="11">
        <v>-0.16964058578014374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x14ac:dyDescent="0.25">
      <c r="A307" s="11">
        <v>306</v>
      </c>
      <c r="B307" s="11">
        <v>-6.7574135959148407E-2</v>
      </c>
      <c r="C307" s="11">
        <v>-0.51806056499481201</v>
      </c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x14ac:dyDescent="0.25">
      <c r="A308" s="11">
        <v>307</v>
      </c>
      <c r="B308" s="11">
        <v>-0.11711619794368744</v>
      </c>
      <c r="C308" s="11">
        <v>-0.86648058891296387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x14ac:dyDescent="0.25">
      <c r="A309" s="11">
        <v>308</v>
      </c>
      <c r="B309" s="11">
        <v>-0.17419545352458954</v>
      </c>
      <c r="C309" s="11">
        <v>-1.2149006128311157</v>
      </c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x14ac:dyDescent="0.25">
      <c r="A310" s="11">
        <v>309</v>
      </c>
      <c r="B310" s="11">
        <v>-0.11711619794368744</v>
      </c>
      <c r="C310" s="11">
        <v>-0.86648058891296387</v>
      </c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x14ac:dyDescent="0.25">
      <c r="A311" s="11">
        <v>310</v>
      </c>
      <c r="B311" s="11">
        <v>-6.7574135959148407E-2</v>
      </c>
      <c r="C311" s="11">
        <v>-0.51806056499481201</v>
      </c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x14ac:dyDescent="0.25">
      <c r="A312" s="11">
        <v>311</v>
      </c>
      <c r="B312" s="11">
        <v>-0.11711619794368744</v>
      </c>
      <c r="C312" s="11">
        <v>-0.86648058891296387</v>
      </c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x14ac:dyDescent="0.25">
      <c r="A313" s="11">
        <v>312</v>
      </c>
      <c r="B313" s="11">
        <v>-0.17419545352458954</v>
      </c>
      <c r="C313" s="11">
        <v>-1.2149006128311157</v>
      </c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x14ac:dyDescent="0.25">
      <c r="A314" s="11">
        <v>313</v>
      </c>
      <c r="B314" s="11">
        <v>-0.10899422317743301</v>
      </c>
      <c r="C314" s="11">
        <v>-1.5633206367492676</v>
      </c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x14ac:dyDescent="0.25">
      <c r="A315" s="11">
        <v>314</v>
      </c>
      <c r="B315" s="11">
        <v>-8.56279656291008E-2</v>
      </c>
      <c r="C315" s="11">
        <v>-1.2149006128311157</v>
      </c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x14ac:dyDescent="0.25">
      <c r="A316" s="11">
        <v>315</v>
      </c>
      <c r="B316" s="11">
        <v>-0.10899422317743301</v>
      </c>
      <c r="C316" s="11">
        <v>-1.5633206367492676</v>
      </c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x14ac:dyDescent="0.25">
      <c r="A317" s="11">
        <v>316</v>
      </c>
      <c r="B317" s="11">
        <v>-0.1319214254617691</v>
      </c>
      <c r="C317" s="11">
        <v>-1.9117405414581299</v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x14ac:dyDescent="0.25">
      <c r="A318" s="11">
        <v>317</v>
      </c>
      <c r="B318" s="11">
        <v>-0.15444856882095337</v>
      </c>
      <c r="C318" s="11">
        <v>-2.2601606845855713</v>
      </c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x14ac:dyDescent="0.25">
      <c r="A319" s="11">
        <v>318</v>
      </c>
      <c r="B319" s="11">
        <v>-0.1319214254617691</v>
      </c>
      <c r="C319" s="11">
        <v>-1.9117405414581299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x14ac:dyDescent="0.25">
      <c r="A320" s="11">
        <v>319</v>
      </c>
      <c r="B320" s="11">
        <v>-0.15444856882095337</v>
      </c>
      <c r="C320" s="11">
        <v>-2.2601606845855713</v>
      </c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x14ac:dyDescent="0.25">
      <c r="A321" s="11">
        <v>320</v>
      </c>
      <c r="B321" s="11">
        <v>-0.17660930752754211</v>
      </c>
      <c r="C321" s="11">
        <v>-2.6085805892944336</v>
      </c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x14ac:dyDescent="0.25">
      <c r="A322" s="11">
        <v>321</v>
      </c>
      <c r="B322" s="11">
        <v>-0.19843275845050812</v>
      </c>
      <c r="C322" s="11">
        <v>-2.9570004940032959</v>
      </c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x14ac:dyDescent="0.25">
      <c r="A323" s="11">
        <v>322</v>
      </c>
      <c r="B323" s="11">
        <v>-0.21994428336620331</v>
      </c>
      <c r="C323" s="11">
        <v>-3.3054206371307373</v>
      </c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x14ac:dyDescent="0.25">
      <c r="A324" s="11">
        <v>323</v>
      </c>
      <c r="B324" s="11">
        <v>-0.24116595089435577</v>
      </c>
      <c r="C324" s="11">
        <v>-3.6538405418395996</v>
      </c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x14ac:dyDescent="0.25">
      <c r="A325" s="11">
        <v>324</v>
      </c>
      <c r="B325" s="11">
        <v>-0.21994428336620331</v>
      </c>
      <c r="C325" s="11">
        <v>-3.3054206371307373</v>
      </c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x14ac:dyDescent="0.25">
      <c r="A326" s="11">
        <v>325</v>
      </c>
      <c r="B326" s="11">
        <v>-0.19843275845050812</v>
      </c>
      <c r="C326" s="11">
        <v>-2.9570004940032959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x14ac:dyDescent="0.25">
      <c r="A327" s="11">
        <v>326</v>
      </c>
      <c r="B327" s="11">
        <v>-0.17660930752754211</v>
      </c>
      <c r="C327" s="11">
        <v>-2.6085805892944336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x14ac:dyDescent="0.25">
      <c r="A328" s="11">
        <v>327</v>
      </c>
      <c r="B328" s="11">
        <v>-0.15471857786178589</v>
      </c>
      <c r="C328" s="11">
        <v>-2.2643721103668213</v>
      </c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x14ac:dyDescent="0.25">
      <c r="A329" s="11">
        <v>328</v>
      </c>
      <c r="B329" s="11">
        <v>-0.13241356611251831</v>
      </c>
      <c r="C329" s="11">
        <v>-1.9192887544631958</v>
      </c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x14ac:dyDescent="0.25">
      <c r="A330" s="11">
        <v>329</v>
      </c>
      <c r="B330" s="11">
        <v>-0.10972870141267776</v>
      </c>
      <c r="C330" s="11">
        <v>-1.5743831396102905</v>
      </c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x14ac:dyDescent="0.25">
      <c r="A331" s="11">
        <v>330</v>
      </c>
      <c r="B331" s="11">
        <v>-8.6612455546855927E-2</v>
      </c>
      <c r="C331" s="11">
        <v>-1.2294411659240723</v>
      </c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x14ac:dyDescent="0.25">
      <c r="A332" s="11">
        <v>331</v>
      </c>
      <c r="B332" s="11">
        <v>-6.3023999333381653E-2</v>
      </c>
      <c r="C332" s="11">
        <v>-0.88450658321380615</v>
      </c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x14ac:dyDescent="0.25">
      <c r="A333" s="11">
        <v>332</v>
      </c>
      <c r="B333" s="11">
        <v>-3.8911927491426468E-2</v>
      </c>
      <c r="C333" s="11">
        <v>-0.53957056999206543</v>
      </c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x14ac:dyDescent="0.25">
      <c r="A334" s="11">
        <v>333</v>
      </c>
      <c r="B334" s="11">
        <v>-1.4217148534953594E-2</v>
      </c>
      <c r="C334" s="11">
        <v>-0.19463479518890381</v>
      </c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x14ac:dyDescent="0.25">
      <c r="A335" s="11">
        <v>334</v>
      </c>
      <c r="B335" s="11">
        <v>1.0818854905664921E-2</v>
      </c>
      <c r="C335" s="11">
        <v>0.14613154530525208</v>
      </c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x14ac:dyDescent="0.25">
      <c r="A336" s="11">
        <v>335</v>
      </c>
      <c r="B336" s="11">
        <v>3.6319077014923096E-2</v>
      </c>
      <c r="C336" s="11">
        <v>0.48364323377609253</v>
      </c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x14ac:dyDescent="0.25">
      <c r="A337" s="11">
        <v>336</v>
      </c>
      <c r="B337" s="11">
        <v>6.2660768628120422E-2</v>
      </c>
      <c r="C337" s="11">
        <v>0.82182860374450684</v>
      </c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x14ac:dyDescent="0.25">
      <c r="A338" s="11">
        <v>337</v>
      </c>
      <c r="B338" s="11">
        <v>8.9885540306568146E-2</v>
      </c>
      <c r="C338" s="11">
        <v>1.1598769426345825</v>
      </c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x14ac:dyDescent="0.25">
      <c r="A339" s="11">
        <v>338</v>
      </c>
      <c r="B339" s="11">
        <v>0.11812615394592285</v>
      </c>
      <c r="C339" s="11">
        <v>1.4979532957077026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x14ac:dyDescent="0.25">
      <c r="A340" s="11">
        <v>339</v>
      </c>
      <c r="B340" s="11">
        <v>0.14751973748207092</v>
      </c>
      <c r="C340" s="11">
        <v>1.8360238075256348</v>
      </c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x14ac:dyDescent="0.25">
      <c r="A341" s="11">
        <v>340</v>
      </c>
      <c r="B341" s="11">
        <v>0.17823056876659393</v>
      </c>
      <c r="C341" s="11">
        <v>2.174095630645752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x14ac:dyDescent="0.25">
      <c r="A342" s="11">
        <v>341</v>
      </c>
      <c r="B342" s="11">
        <v>0.21045146882534027</v>
      </c>
      <c r="C342" s="11">
        <v>2.51216721534729</v>
      </c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x14ac:dyDescent="0.25">
      <c r="A343" s="11">
        <v>342</v>
      </c>
      <c r="B343" s="11">
        <v>0.24483190476894379</v>
      </c>
      <c r="C343" s="11">
        <v>2.8542928695678711</v>
      </c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x14ac:dyDescent="0.25">
      <c r="A344" s="11">
        <v>343</v>
      </c>
      <c r="B344" s="11">
        <v>0.28119835257530212</v>
      </c>
      <c r="C344" s="11">
        <v>3.1956071853637695</v>
      </c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x14ac:dyDescent="0.25">
      <c r="A345" s="11">
        <v>344</v>
      </c>
      <c r="B345" s="11">
        <v>0.32050013542175293</v>
      </c>
      <c r="C345" s="11">
        <v>3.5411808490753174</v>
      </c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x14ac:dyDescent="0.25">
      <c r="A346" s="11">
        <v>345</v>
      </c>
      <c r="B346" s="11">
        <v>0.36322939395904541</v>
      </c>
      <c r="C346" s="11">
        <v>3.890045166015625</v>
      </c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x14ac:dyDescent="0.25">
      <c r="A347" s="11">
        <v>346</v>
      </c>
      <c r="B347" s="11">
        <v>0.40969765186309814</v>
      </c>
      <c r="C347" s="11">
        <v>4.238248348236084</v>
      </c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x14ac:dyDescent="0.25">
      <c r="A348" s="11">
        <v>347</v>
      </c>
      <c r="B348" s="11">
        <v>0.46123614907264709</v>
      </c>
      <c r="C348" s="11">
        <v>4.5865869522094727</v>
      </c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x14ac:dyDescent="0.25">
      <c r="A349" s="11">
        <v>348</v>
      </c>
      <c r="B349" s="11">
        <v>0.52017557621002197</v>
      </c>
      <c r="C349" s="11">
        <v>4.9348974227905273</v>
      </c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x14ac:dyDescent="0.25">
      <c r="A350" s="11">
        <v>349</v>
      </c>
      <c r="B350" s="11">
        <v>0.59264159202575684</v>
      </c>
      <c r="C350" s="11">
        <v>5.2833399772644043</v>
      </c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x14ac:dyDescent="0.25">
      <c r="A351" s="11">
        <v>350</v>
      </c>
      <c r="B351" s="11">
        <v>0.60373890399932861</v>
      </c>
      <c r="C351" s="11">
        <v>5.6317553520202637</v>
      </c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x14ac:dyDescent="0.25">
      <c r="A352" s="11">
        <v>351</v>
      </c>
      <c r="B352" s="11">
        <v>0.63775813579559326</v>
      </c>
      <c r="C352" s="11">
        <v>5.9801759719848633</v>
      </c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x14ac:dyDescent="0.25">
      <c r="A353" s="11">
        <v>352</v>
      </c>
      <c r="B353" s="11">
        <v>0.67160981893539429</v>
      </c>
      <c r="C353" s="11">
        <v>6.3285961151123047</v>
      </c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x14ac:dyDescent="0.25">
      <c r="A354" s="11">
        <v>353</v>
      </c>
      <c r="B354" s="11">
        <v>0.70532035827636719</v>
      </c>
      <c r="C354" s="11">
        <v>6.6770157814025879</v>
      </c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x14ac:dyDescent="0.25">
      <c r="A355" s="11">
        <v>354</v>
      </c>
      <c r="B355" s="11">
        <v>0.73891550302505493</v>
      </c>
      <c r="C355" s="11">
        <v>7.0254359245300293</v>
      </c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x14ac:dyDescent="0.25">
      <c r="A356" s="11">
        <v>355</v>
      </c>
      <c r="B356" s="11">
        <v>0.77242028713226318</v>
      </c>
      <c r="C356" s="11">
        <v>7.3738560676574707</v>
      </c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x14ac:dyDescent="0.25">
      <c r="A357" s="11">
        <v>356</v>
      </c>
      <c r="B357" s="11">
        <v>0.80585950613021851</v>
      </c>
      <c r="C357" s="11">
        <v>7.7222762107849121</v>
      </c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x14ac:dyDescent="0.25">
      <c r="A358" s="11">
        <v>357</v>
      </c>
      <c r="B358" s="11">
        <v>0.83925729990005493</v>
      </c>
      <c r="C358" s="11">
        <v>8.0706958770751953</v>
      </c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x14ac:dyDescent="0.25">
      <c r="A359" s="11">
        <v>358</v>
      </c>
      <c r="B359" s="11">
        <v>0.87263762950897217</v>
      </c>
      <c r="C359" s="11">
        <v>8.4191160202026367</v>
      </c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x14ac:dyDescent="0.25">
      <c r="A360" s="11">
        <v>359</v>
      </c>
      <c r="B360" s="11">
        <v>0.90602397918701172</v>
      </c>
      <c r="C360" s="11">
        <v>8.7675361633300781</v>
      </c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x14ac:dyDescent="0.25">
      <c r="A361" s="11">
        <v>360</v>
      </c>
      <c r="B361" s="11">
        <v>0.93943953514099121</v>
      </c>
      <c r="C361" s="11">
        <v>9.1159563064575195</v>
      </c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x14ac:dyDescent="0.25">
      <c r="A362" s="11">
        <v>361</v>
      </c>
      <c r="B362" s="11">
        <v>0.97290724515914917</v>
      </c>
      <c r="C362" s="11">
        <v>9.4643764495849609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x14ac:dyDescent="0.25">
      <c r="A363" s="11">
        <v>362</v>
      </c>
      <c r="B363" s="11">
        <v>1.0064499378204346</v>
      </c>
      <c r="C363" s="11">
        <v>9.8127956390380859</v>
      </c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x14ac:dyDescent="0.25">
      <c r="A364" s="11">
        <v>363</v>
      </c>
      <c r="B364" s="11">
        <v>1.0400902032852173</v>
      </c>
      <c r="C364" s="11">
        <v>10.161215782165527</v>
      </c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x14ac:dyDescent="0.25">
      <c r="A365" s="11">
        <v>364</v>
      </c>
      <c r="B365" s="11">
        <v>1.0738506317138672</v>
      </c>
      <c r="C365" s="11">
        <v>10.509635925292969</v>
      </c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x14ac:dyDescent="0.25">
      <c r="A366" s="11">
        <v>365</v>
      </c>
      <c r="B366" s="11">
        <v>1.1077535152435303</v>
      </c>
      <c r="C366" s="11">
        <v>10.85805606842041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x14ac:dyDescent="0.25">
      <c r="A367" s="11">
        <v>366</v>
      </c>
      <c r="B367" s="11">
        <v>1.1418213844299316</v>
      </c>
      <c r="C367" s="11">
        <v>11.206476211547852</v>
      </c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x14ac:dyDescent="0.25">
      <c r="A368" s="11">
        <v>367</v>
      </c>
      <c r="B368" s="11">
        <v>1.1760768890380859</v>
      </c>
      <c r="C368" s="11">
        <v>11.554896354675293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x14ac:dyDescent="0.25">
      <c r="A369" s="11">
        <v>368</v>
      </c>
      <c r="B369" s="11">
        <v>1.2105426788330078</v>
      </c>
      <c r="C369" s="11">
        <v>11.903315544128418</v>
      </c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x14ac:dyDescent="0.25">
      <c r="A370" s="11">
        <v>369</v>
      </c>
      <c r="B370" s="11">
        <v>1.2452418804168701</v>
      </c>
      <c r="C370" s="11">
        <v>12.251735687255859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x14ac:dyDescent="0.25">
      <c r="A371" s="11">
        <v>370</v>
      </c>
      <c r="B371" s="11">
        <v>1.2801976203918457</v>
      </c>
      <c r="C371" s="11">
        <v>12.600155830383301</v>
      </c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x14ac:dyDescent="0.25">
      <c r="A372" s="11">
        <v>371</v>
      </c>
      <c r="B372" s="11">
        <v>1.3154338598251343</v>
      </c>
      <c r="C372" s="11">
        <v>12.948575973510742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x14ac:dyDescent="0.25">
      <c r="A373" s="11">
        <v>372</v>
      </c>
      <c r="B373" s="11">
        <v>1.3509747982025146</v>
      </c>
      <c r="C373" s="11">
        <v>13.296996116638184</v>
      </c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x14ac:dyDescent="0.25">
      <c r="A374" s="11">
        <v>373</v>
      </c>
      <c r="B374" s="11">
        <v>1.3868452310562134</v>
      </c>
      <c r="C374" s="11">
        <v>13.645416259765625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x14ac:dyDescent="0.25">
      <c r="A375" s="11">
        <v>374</v>
      </c>
      <c r="B375" s="11">
        <v>1.3509747982025146</v>
      </c>
      <c r="C375" s="11">
        <v>13.296996116638184</v>
      </c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x14ac:dyDescent="0.25">
      <c r="A376" s="11">
        <v>375</v>
      </c>
      <c r="B376" s="11">
        <v>1.3154338598251343</v>
      </c>
      <c r="C376" s="11">
        <v>12.948575973510742</v>
      </c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x14ac:dyDescent="0.25">
      <c r="A377" s="11">
        <v>376</v>
      </c>
      <c r="B377" s="11">
        <v>1.2801976203918457</v>
      </c>
      <c r="C377" s="11">
        <v>12.600155830383301</v>
      </c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x14ac:dyDescent="0.25">
      <c r="A378" s="11">
        <v>377</v>
      </c>
      <c r="B378" s="11">
        <v>1.2452418804168701</v>
      </c>
      <c r="C378" s="11">
        <v>12.251735687255859</v>
      </c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x14ac:dyDescent="0.25">
      <c r="A379" s="11">
        <v>378</v>
      </c>
      <c r="B379" s="11">
        <v>1.2105426788330078</v>
      </c>
      <c r="C379" s="11">
        <v>11.903315544128418</v>
      </c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x14ac:dyDescent="0.25">
      <c r="A380" s="11">
        <v>379</v>
      </c>
      <c r="B380" s="11">
        <v>1.1760768890380859</v>
      </c>
      <c r="C380" s="11">
        <v>11.554896354675293</v>
      </c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x14ac:dyDescent="0.25">
      <c r="A381" s="11">
        <v>380</v>
      </c>
      <c r="B381" s="11">
        <v>1.1418213844299316</v>
      </c>
      <c r="C381" s="11">
        <v>11.206476211547852</v>
      </c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x14ac:dyDescent="0.25">
      <c r="A382" s="11">
        <v>381</v>
      </c>
      <c r="B382" s="11">
        <v>1.1077535152435303</v>
      </c>
      <c r="C382" s="11">
        <v>10.85805606842041</v>
      </c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x14ac:dyDescent="0.25">
      <c r="A383" s="11">
        <v>382</v>
      </c>
      <c r="B383" s="11">
        <v>1.0738506317138672</v>
      </c>
      <c r="C383" s="11">
        <v>10.509635925292969</v>
      </c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x14ac:dyDescent="0.25">
      <c r="A384" s="11">
        <v>383</v>
      </c>
      <c r="B384" s="11">
        <v>1.0400902032852173</v>
      </c>
      <c r="C384" s="11">
        <v>10.161215782165527</v>
      </c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x14ac:dyDescent="0.25">
      <c r="A385" s="11">
        <v>384</v>
      </c>
      <c r="B385" s="11">
        <v>1.0064499378204346</v>
      </c>
      <c r="C385" s="11">
        <v>9.8127956390380859</v>
      </c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x14ac:dyDescent="0.25">
      <c r="A386" s="11">
        <v>385</v>
      </c>
      <c r="B386" s="11">
        <v>0</v>
      </c>
      <c r="C386" s="11">
        <v>0</v>
      </c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x14ac:dyDescent="0.25">
      <c r="A387" s="11">
        <v>386</v>
      </c>
      <c r="B387" s="11">
        <v>0</v>
      </c>
      <c r="C387" s="11">
        <v>0</v>
      </c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x14ac:dyDescent="0.25">
      <c r="A388" s="11">
        <v>387</v>
      </c>
      <c r="B388" s="11">
        <v>0</v>
      </c>
      <c r="C388" s="11">
        <v>0</v>
      </c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x14ac:dyDescent="0.25">
      <c r="A389" s="11">
        <v>388</v>
      </c>
      <c r="B389" s="11">
        <v>2.6013074442744255E-2</v>
      </c>
      <c r="C389" s="11">
        <v>0.34841999411582947</v>
      </c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x14ac:dyDescent="0.25">
      <c r="A390" s="11">
        <v>389</v>
      </c>
      <c r="B390" s="11">
        <v>5.2497580647468567E-2</v>
      </c>
      <c r="C390" s="11">
        <v>0.69262838363647461</v>
      </c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x14ac:dyDescent="0.25">
      <c r="A391" s="11">
        <v>390</v>
      </c>
      <c r="B391" s="11">
        <v>7.9936683177947998E-2</v>
      </c>
      <c r="C391" s="11">
        <v>1.0377118587493896</v>
      </c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x14ac:dyDescent="0.25">
      <c r="A392" s="11">
        <v>391</v>
      </c>
      <c r="B392" s="11">
        <v>0.10836963355541229</v>
      </c>
      <c r="C392" s="11">
        <v>1.3826174736022949</v>
      </c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x14ac:dyDescent="0.25">
      <c r="A393" s="11">
        <v>392</v>
      </c>
      <c r="B393" s="11">
        <v>0.13795417547225952</v>
      </c>
      <c r="C393" s="11">
        <v>1.7275594472885132</v>
      </c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x14ac:dyDescent="0.25">
      <c r="A394" s="11">
        <v>393</v>
      </c>
      <c r="B394" s="11">
        <v>0.16923092305660248</v>
      </c>
      <c r="C394" s="11">
        <v>2.0766303539276123</v>
      </c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x14ac:dyDescent="0.25">
      <c r="A395" s="11">
        <v>394</v>
      </c>
      <c r="B395" s="11">
        <v>0.20237889885902405</v>
      </c>
      <c r="C395" s="11">
        <v>2.4290595054626465</v>
      </c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x14ac:dyDescent="0.25">
      <c r="A396" s="11">
        <v>395</v>
      </c>
      <c r="B396" s="11">
        <v>0.23771540820598602</v>
      </c>
      <c r="C396" s="11">
        <v>2.7850387096405029</v>
      </c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x14ac:dyDescent="0.25">
      <c r="A397" s="11">
        <v>396</v>
      </c>
      <c r="B397" s="11">
        <v>0.27561604976654053</v>
      </c>
      <c r="C397" s="11">
        <v>3.1445727348327637</v>
      </c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x14ac:dyDescent="0.25">
      <c r="A398" s="11">
        <v>397</v>
      </c>
      <c r="B398" s="11">
        <v>0.31606677174568176</v>
      </c>
      <c r="C398" s="11">
        <v>3.5033929347991943</v>
      </c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x14ac:dyDescent="0.25">
      <c r="A399" s="11">
        <v>398</v>
      </c>
      <c r="B399" s="11">
        <v>0.36025595664978027</v>
      </c>
      <c r="C399" s="11">
        <v>3.8666625022888184</v>
      </c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x14ac:dyDescent="0.25">
      <c r="A400" s="11">
        <v>399</v>
      </c>
      <c r="B400" s="11">
        <v>0.40901917219161987</v>
      </c>
      <c r="C400" s="11">
        <v>4.2333965301513672</v>
      </c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x14ac:dyDescent="0.25">
      <c r="A401" s="11">
        <v>400</v>
      </c>
      <c r="B401" s="11">
        <v>0.46395254135131836</v>
      </c>
      <c r="C401" s="11">
        <v>4.6038312911987305</v>
      </c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x14ac:dyDescent="0.25">
      <c r="A402" s="11">
        <v>401</v>
      </c>
      <c r="B402" s="11">
        <v>0.5273558497428894</v>
      </c>
      <c r="C402" s="11">
        <v>4.9735226631164551</v>
      </c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x14ac:dyDescent="0.25">
      <c r="A403" s="11">
        <v>402</v>
      </c>
      <c r="B403" s="11">
        <v>0.60771840810775757</v>
      </c>
      <c r="C403" s="11">
        <v>5.3433661460876465</v>
      </c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x14ac:dyDescent="0.25">
      <c r="A404" s="11">
        <v>403</v>
      </c>
      <c r="B404" s="11">
        <v>0.61213904619216919</v>
      </c>
      <c r="C404" s="11">
        <v>5.7176141738891602</v>
      </c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x14ac:dyDescent="0.25">
      <c r="A405" s="11">
        <v>404</v>
      </c>
      <c r="B405" s="11">
        <v>0.64897674322128296</v>
      </c>
      <c r="C405" s="11">
        <v>6.095466136932373</v>
      </c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x14ac:dyDescent="0.25">
      <c r="A406" s="11">
        <v>405</v>
      </c>
      <c r="B406" s="11">
        <v>0.68599605560302734</v>
      </c>
      <c r="C406" s="11">
        <v>6.4771242141723633</v>
      </c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x14ac:dyDescent="0.25">
      <c r="A407" s="11">
        <v>406</v>
      </c>
      <c r="B407" s="11">
        <v>0.72322672605514526</v>
      </c>
      <c r="C407" s="11">
        <v>6.8625931739807129</v>
      </c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x14ac:dyDescent="0.25">
      <c r="A408" s="11">
        <v>407</v>
      </c>
      <c r="B408" s="11">
        <v>0.76070320606231689</v>
      </c>
      <c r="C408" s="11">
        <v>7.2519183158874512</v>
      </c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x14ac:dyDescent="0.25">
      <c r="A409" s="11">
        <v>408</v>
      </c>
      <c r="B409" s="11">
        <v>0.79846048355102539</v>
      </c>
      <c r="C409" s="11">
        <v>7.6451358795166016</v>
      </c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x14ac:dyDescent="0.25">
      <c r="A410" s="11">
        <v>409</v>
      </c>
      <c r="B410" s="11">
        <v>0.83653509616851807</v>
      </c>
      <c r="C410" s="11">
        <v>8.0422859191894531</v>
      </c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x14ac:dyDescent="0.25">
      <c r="A411" s="11">
        <v>410</v>
      </c>
      <c r="B411" s="11">
        <v>0.87496483325958252</v>
      </c>
      <c r="C411" s="11">
        <v>8.4434080123901367</v>
      </c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x14ac:dyDescent="0.25">
      <c r="A412" s="11">
        <v>411</v>
      </c>
      <c r="B412" s="11">
        <v>0.91378933191299438</v>
      </c>
      <c r="C412" s="11">
        <v>8.8485403060913086</v>
      </c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x14ac:dyDescent="0.25">
      <c r="A413" s="11">
        <v>412</v>
      </c>
      <c r="B413" s="11">
        <v>0.95304965972900391</v>
      </c>
      <c r="C413" s="11">
        <v>9.2577247619628906</v>
      </c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x14ac:dyDescent="0.25">
      <c r="A414" s="11">
        <v>413</v>
      </c>
      <c r="B414" s="11">
        <v>0.99278873205184937</v>
      </c>
      <c r="C414" s="11">
        <v>9.6710004806518555</v>
      </c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x14ac:dyDescent="0.25">
      <c r="A415" s="11">
        <v>414</v>
      </c>
      <c r="B415" s="11">
        <v>1.0325727462768555</v>
      </c>
      <c r="C415" s="11">
        <v>10.083455085754395</v>
      </c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x14ac:dyDescent="0.25">
      <c r="A416" s="11">
        <v>415</v>
      </c>
      <c r="B416" s="11">
        <v>1.073014497756958</v>
      </c>
      <c r="C416" s="11">
        <v>10.50102424621582</v>
      </c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x14ac:dyDescent="0.25">
      <c r="A417" s="11">
        <v>416</v>
      </c>
      <c r="B417" s="11">
        <v>1.114048957824707</v>
      </c>
      <c r="C417" s="11">
        <v>10.922575950622559</v>
      </c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x14ac:dyDescent="0.25">
      <c r="A418" s="11">
        <v>417</v>
      </c>
      <c r="B418" s="11">
        <v>1.1557490825653076</v>
      </c>
      <c r="C418" s="11">
        <v>11.348380088806152</v>
      </c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x14ac:dyDescent="0.25">
      <c r="A419" s="11">
        <v>418</v>
      </c>
      <c r="B419" s="11">
        <v>1.1981638669967651</v>
      </c>
      <c r="C419" s="11">
        <v>11.778435707092285</v>
      </c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x14ac:dyDescent="0.25">
      <c r="A420" s="11">
        <v>419</v>
      </c>
      <c r="B420" s="11">
        <v>1.2413512468338013</v>
      </c>
      <c r="C420" s="11">
        <v>12.212793350219727</v>
      </c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x14ac:dyDescent="0.25">
      <c r="A421" s="11">
        <v>420</v>
      </c>
      <c r="B421" s="11">
        <v>1.1977338790893555</v>
      </c>
      <c r="C421" s="11">
        <v>11.774092674255371</v>
      </c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x14ac:dyDescent="0.25">
      <c r="A422" s="11">
        <v>421</v>
      </c>
      <c r="B422" s="11">
        <v>1.1540418863296509</v>
      </c>
      <c r="C422" s="11">
        <v>11.331005096435547</v>
      </c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x14ac:dyDescent="0.25">
      <c r="A423" s="11">
        <v>422</v>
      </c>
      <c r="B423" s="11">
        <v>1.1112748384475708</v>
      </c>
      <c r="C423" s="11">
        <v>10.89415168762207</v>
      </c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x14ac:dyDescent="0.25">
      <c r="A424" s="11">
        <v>423</v>
      </c>
      <c r="B424" s="11">
        <v>1.0691573619842529</v>
      </c>
      <c r="C424" s="11">
        <v>10.461282730102539</v>
      </c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x14ac:dyDescent="0.25">
      <c r="A425" s="11">
        <v>424</v>
      </c>
      <c r="B425" s="11">
        <v>1.0271755456924438</v>
      </c>
      <c r="C425" s="11">
        <v>10.027589797973633</v>
      </c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x14ac:dyDescent="0.25">
      <c r="A426" s="11">
        <v>425</v>
      </c>
      <c r="B426" s="11">
        <v>0.9853825569152832</v>
      </c>
      <c r="C426" s="11">
        <v>9.5940647125244141</v>
      </c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x14ac:dyDescent="0.25">
      <c r="A427" s="11">
        <v>426</v>
      </c>
      <c r="B427" s="11">
        <v>0.94371533393859863</v>
      </c>
      <c r="C427" s="11">
        <v>9.1605052947998047</v>
      </c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x14ac:dyDescent="0.25">
      <c r="A428" s="11">
        <v>427</v>
      </c>
      <c r="B428" s="11">
        <v>0.90163576602935791</v>
      </c>
      <c r="C428" s="11">
        <v>8.7217531204223633</v>
      </c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x14ac:dyDescent="0.25">
      <c r="A429" s="11">
        <v>428</v>
      </c>
      <c r="B429" s="11">
        <v>0.85919350385665894</v>
      </c>
      <c r="C429" s="11">
        <v>8.2787809371948242</v>
      </c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x14ac:dyDescent="0.25">
      <c r="A430" s="11">
        <v>429</v>
      </c>
      <c r="B430" s="11">
        <v>0.81734001636505127</v>
      </c>
      <c r="C430" s="11">
        <v>7.8420095443725586</v>
      </c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x14ac:dyDescent="0.25">
      <c r="A431" s="11">
        <v>430</v>
      </c>
      <c r="B431" s="11">
        <v>0.77531039714813232</v>
      </c>
      <c r="C431" s="11">
        <v>7.4039463996887207</v>
      </c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x14ac:dyDescent="0.25">
      <c r="A432" s="11">
        <v>431</v>
      </c>
      <c r="B432" s="11">
        <v>0.73320567607879639</v>
      </c>
      <c r="C432" s="11">
        <v>6.9661455154418945</v>
      </c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x14ac:dyDescent="0.25">
      <c r="A433" s="11">
        <v>432</v>
      </c>
      <c r="B433" s="11">
        <v>0.69094640016555786</v>
      </c>
      <c r="C433" s="11">
        <v>6.5282907485961914</v>
      </c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x14ac:dyDescent="0.25">
      <c r="A434" s="11">
        <v>433</v>
      </c>
      <c r="B434" s="11">
        <v>0.64848870038986206</v>
      </c>
      <c r="C434" s="11">
        <v>6.090446949005127</v>
      </c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x14ac:dyDescent="0.25">
      <c r="A435" s="11">
        <v>434</v>
      </c>
      <c r="B435" s="11">
        <v>0.60629743337631226</v>
      </c>
      <c r="C435" s="11">
        <v>5.6578936576843262</v>
      </c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x14ac:dyDescent="0.25">
      <c r="A436" s="11">
        <v>435</v>
      </c>
      <c r="B436" s="11">
        <v>0.56318938732147217</v>
      </c>
      <c r="C436" s="11">
        <v>5.2190518379211426</v>
      </c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x14ac:dyDescent="0.25">
      <c r="A437" s="11">
        <v>436</v>
      </c>
      <c r="B437" s="11">
        <v>0.51932132244110107</v>
      </c>
      <c r="C437" s="11">
        <v>4.7762031555175781</v>
      </c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x14ac:dyDescent="0.25">
      <c r="A438" s="11">
        <v>437</v>
      </c>
      <c r="B438" s="11">
        <v>0.47457221150398254</v>
      </c>
      <c r="C438" s="11">
        <v>4.3288512229919434</v>
      </c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x14ac:dyDescent="0.25">
      <c r="A439" s="11">
        <v>438</v>
      </c>
      <c r="B439" s="11">
        <v>0.42886629700660706</v>
      </c>
      <c r="C439" s="11">
        <v>3.8770406246185303</v>
      </c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x14ac:dyDescent="0.25">
      <c r="A440" s="11">
        <v>439</v>
      </c>
      <c r="B440" s="11">
        <v>0.38266587257385254</v>
      </c>
      <c r="C440" s="11">
        <v>3.4261252880096436</v>
      </c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x14ac:dyDescent="0.25">
      <c r="A441" s="11">
        <v>440</v>
      </c>
      <c r="B441" s="11">
        <v>0.33578047156333923</v>
      </c>
      <c r="C441" s="11">
        <v>2.9750266075134277</v>
      </c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x14ac:dyDescent="0.25">
      <c r="A442" s="11">
        <v>441</v>
      </c>
      <c r="B442" s="11">
        <v>0.28756323456764221</v>
      </c>
      <c r="C442" s="11">
        <v>2.5185558795928955</v>
      </c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x14ac:dyDescent="0.25">
      <c r="A443" s="11">
        <v>442</v>
      </c>
      <c r="B443" s="11">
        <v>0.23797579109668732</v>
      </c>
      <c r="C443" s="11">
        <v>2.0576887130737305</v>
      </c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x14ac:dyDescent="0.25">
      <c r="A444" s="11">
        <v>443</v>
      </c>
      <c r="B444" s="11">
        <v>0.18681478500366211</v>
      </c>
      <c r="C444" s="11">
        <v>1.5921797752380371</v>
      </c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x14ac:dyDescent="0.25">
      <c r="A445" s="11">
        <v>444</v>
      </c>
      <c r="B445" s="11">
        <v>0.13384144008159637</v>
      </c>
      <c r="C445" s="11">
        <v>1.122022271156311</v>
      </c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x14ac:dyDescent="0.25">
      <c r="A446" s="11">
        <v>445</v>
      </c>
      <c r="B446" s="11">
        <v>7.937265932559967E-2</v>
      </c>
      <c r="C446" s="11">
        <v>0.65279817581176758</v>
      </c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x14ac:dyDescent="0.25">
      <c r="A447" s="11">
        <v>446</v>
      </c>
      <c r="B447" s="11">
        <v>2.2122051566839218E-2</v>
      </c>
      <c r="C447" s="11">
        <v>0.17775586247444153</v>
      </c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x14ac:dyDescent="0.25">
      <c r="A448" s="11">
        <v>447</v>
      </c>
      <c r="B448" s="11">
        <v>-3.870483860373497E-2</v>
      </c>
      <c r="C448" s="11">
        <v>-0.30181711912155151</v>
      </c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x14ac:dyDescent="0.25">
      <c r="A449" s="11">
        <v>448</v>
      </c>
      <c r="B449" s="11">
        <v>-0.10526997596025467</v>
      </c>
      <c r="C449" s="11">
        <v>-0.78622895479202271</v>
      </c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x14ac:dyDescent="0.25">
      <c r="A450" s="11">
        <v>449</v>
      </c>
      <c r="B450" s="11">
        <v>-0.18591979146003723</v>
      </c>
      <c r="C450" s="11">
        <v>-1.2754764556884766</v>
      </c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x14ac:dyDescent="0.25">
      <c r="A451" s="11">
        <v>450</v>
      </c>
      <c r="B451" s="11">
        <v>-0.12223435193300247</v>
      </c>
      <c r="C451" s="11">
        <v>-1.7637529373168945</v>
      </c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x14ac:dyDescent="0.25">
      <c r="A452" s="11">
        <v>451</v>
      </c>
      <c r="B452" s="11">
        <v>-0.15431542694568634</v>
      </c>
      <c r="C452" s="11">
        <v>-2.2580838203430176</v>
      </c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x14ac:dyDescent="0.25">
      <c r="A453" s="11">
        <v>452</v>
      </c>
      <c r="B453" s="11">
        <v>-0.18595342338085175</v>
      </c>
      <c r="C453" s="11">
        <v>-2.757129430770874</v>
      </c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x14ac:dyDescent="0.25">
      <c r="A454" s="11">
        <v>453</v>
      </c>
      <c r="B454" s="11">
        <v>-0.21723121404647827</v>
      </c>
      <c r="C454" s="11">
        <v>-3.2612104415893555</v>
      </c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x14ac:dyDescent="0.25">
      <c r="A455" s="11">
        <v>454</v>
      </c>
      <c r="B455" s="11">
        <v>-0.24819949269294739</v>
      </c>
      <c r="C455" s="11">
        <v>-3.7703232765197754</v>
      </c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x14ac:dyDescent="0.25">
      <c r="A456" s="11">
        <v>455</v>
      </c>
      <c r="B456" s="11">
        <v>-0.21729327738285065</v>
      </c>
      <c r="C456" s="11">
        <v>-3.2622206211090088</v>
      </c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x14ac:dyDescent="0.25">
      <c r="A457" s="11">
        <v>456</v>
      </c>
      <c r="B457" s="11">
        <v>-0.24821195006370544</v>
      </c>
      <c r="C457" s="11">
        <v>-3.7705299854278564</v>
      </c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x14ac:dyDescent="0.25">
      <c r="A458" s="11">
        <v>457</v>
      </c>
      <c r="B458" s="11">
        <v>-0.27892544865608215</v>
      </c>
      <c r="C458" s="11">
        <v>-4.2848925590515137</v>
      </c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x14ac:dyDescent="0.25">
      <c r="A459" s="11">
        <v>458</v>
      </c>
      <c r="B459" s="11">
        <v>-0.30904251337051392</v>
      </c>
      <c r="C459" s="11">
        <v>-4.7980437278747559</v>
      </c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x14ac:dyDescent="0.25">
      <c r="A460" s="11">
        <v>459</v>
      </c>
      <c r="B460" s="11">
        <v>-0.33904552459716797</v>
      </c>
      <c r="C460" s="11">
        <v>-5.3175969123840332</v>
      </c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x14ac:dyDescent="0.25">
      <c r="A461" s="11">
        <v>460</v>
      </c>
      <c r="B461" s="11">
        <v>-0.30875450372695923</v>
      </c>
      <c r="C461" s="11">
        <v>-4.7930960655212402</v>
      </c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x14ac:dyDescent="0.25">
      <c r="A462" s="11">
        <v>461</v>
      </c>
      <c r="B462" s="11">
        <v>-0.27764710783958435</v>
      </c>
      <c r="C462" s="11">
        <v>-4.2633018493652344</v>
      </c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x14ac:dyDescent="0.25">
      <c r="A463" s="11">
        <v>462</v>
      </c>
      <c r="B463" s="11">
        <v>-0.24566057324409485</v>
      </c>
      <c r="C463" s="11">
        <v>-3.7282190322875977</v>
      </c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x14ac:dyDescent="0.25">
      <c r="A464" s="11">
        <v>463</v>
      </c>
      <c r="B464" s="11">
        <v>-0.21310986578464508</v>
      </c>
      <c r="C464" s="11">
        <v>-3.1941981315612793</v>
      </c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x14ac:dyDescent="0.25">
      <c r="A465" s="11">
        <v>464</v>
      </c>
      <c r="B465" s="11">
        <v>-0.17984803020954132</v>
      </c>
      <c r="C465" s="11">
        <v>-2.6599600315093994</v>
      </c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x14ac:dyDescent="0.25">
      <c r="A466" s="11">
        <v>465</v>
      </c>
      <c r="B466" s="11">
        <v>-0.14622104167938232</v>
      </c>
      <c r="C466" s="11">
        <v>-2.1322236061096191</v>
      </c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x14ac:dyDescent="0.25">
      <c r="A467" s="11">
        <v>466</v>
      </c>
      <c r="B467" s="11">
        <v>-0.11163567006587982</v>
      </c>
      <c r="C467" s="11">
        <v>-1.603136420249939</v>
      </c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x14ac:dyDescent="0.25">
      <c r="A468" s="11">
        <v>467</v>
      </c>
      <c r="B468" s="11">
        <v>-7.563260942697525E-2</v>
      </c>
      <c r="C468" s="11">
        <v>-1.0679794549942017</v>
      </c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x14ac:dyDescent="0.25">
      <c r="A469" s="11">
        <v>468</v>
      </c>
      <c r="B469" s="11">
        <v>-3.8066688925027847E-2</v>
      </c>
      <c r="C469" s="11">
        <v>-0.52762305736541748</v>
      </c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x14ac:dyDescent="0.25">
      <c r="A470" s="11">
        <v>469</v>
      </c>
      <c r="B470" s="11">
        <v>1.3380540767684579E-3</v>
      </c>
      <c r="C470" s="11">
        <v>1.816665381193161E-2</v>
      </c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x14ac:dyDescent="0.25">
      <c r="A471" s="11">
        <v>470</v>
      </c>
      <c r="B471" s="11">
        <v>4.2920738458633423E-2</v>
      </c>
      <c r="C471" s="11">
        <v>0.56940841674804688</v>
      </c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x14ac:dyDescent="0.25">
      <c r="A472" s="11">
        <v>471</v>
      </c>
      <c r="B472" s="11">
        <v>8.7127067148685455E-2</v>
      </c>
      <c r="C472" s="11">
        <v>1.1261638402938843</v>
      </c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x14ac:dyDescent="0.25">
      <c r="A473" s="11">
        <v>472</v>
      </c>
      <c r="B473" s="11">
        <v>0.13454034924507141</v>
      </c>
      <c r="C473" s="11">
        <v>1.6884864568710327</v>
      </c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x14ac:dyDescent="0.25">
      <c r="A474" s="11">
        <v>473</v>
      </c>
      <c r="B474" s="11">
        <v>0.18593071401119232</v>
      </c>
      <c r="C474" s="11">
        <v>2.2564322948455811</v>
      </c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x14ac:dyDescent="0.25">
      <c r="A475" s="11">
        <v>474</v>
      </c>
      <c r="B475" s="11">
        <v>0.24233202636241913</v>
      </c>
      <c r="C475" s="11">
        <v>2.8300578594207764</v>
      </c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x14ac:dyDescent="0.25">
      <c r="A476" s="11">
        <v>475</v>
      </c>
      <c r="B476" s="11">
        <v>0.30440413951873779</v>
      </c>
      <c r="C476" s="11">
        <v>3.4025428295135498</v>
      </c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x14ac:dyDescent="0.25">
      <c r="A477" s="11">
        <v>476</v>
      </c>
      <c r="B477" s="11">
        <v>0.37421217560768127</v>
      </c>
      <c r="C477" s="11">
        <v>3.9752612113952637</v>
      </c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x14ac:dyDescent="0.25">
      <c r="A478" s="11">
        <v>477</v>
      </c>
      <c r="B478" s="11">
        <v>0.45627477765083313</v>
      </c>
      <c r="C478" s="11">
        <v>4.5548000335693359</v>
      </c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x14ac:dyDescent="0.25">
      <c r="A479" s="11">
        <v>478</v>
      </c>
      <c r="B479" s="11">
        <v>0.56038904190063477</v>
      </c>
      <c r="C479" s="11">
        <v>5.139920711517334</v>
      </c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x14ac:dyDescent="0.25">
      <c r="A480" s="11">
        <v>479</v>
      </c>
      <c r="B480" s="11">
        <v>0.61344116926193237</v>
      </c>
      <c r="C480" s="11">
        <v>5.7309341430664063</v>
      </c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x14ac:dyDescent="0.25">
      <c r="A481" s="11">
        <v>480</v>
      </c>
      <c r="B481" s="11">
        <v>0.67153745889663696</v>
      </c>
      <c r="C481" s="11">
        <v>6.3278498649597168</v>
      </c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x14ac:dyDescent="0.25">
      <c r="A482" s="11">
        <v>481</v>
      </c>
      <c r="B482" s="11">
        <v>0.72979438304901123</v>
      </c>
      <c r="C482" s="11">
        <v>6.9307360649108887</v>
      </c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x14ac:dyDescent="0.25">
      <c r="A483" s="11">
        <v>482</v>
      </c>
      <c r="B483" s="11">
        <v>0.78833895921707153</v>
      </c>
      <c r="C483" s="11">
        <v>7.5396509170532227</v>
      </c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x14ac:dyDescent="0.25">
      <c r="A484" s="11">
        <v>483</v>
      </c>
      <c r="B484" s="11">
        <v>0.72920763492584229</v>
      </c>
      <c r="C484" s="11">
        <v>6.9246468544006348</v>
      </c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x14ac:dyDescent="0.25">
      <c r="A485" s="11">
        <v>484</v>
      </c>
      <c r="B485" s="11">
        <v>0.78822159767150879</v>
      </c>
      <c r="C485" s="11">
        <v>7.5384283065795898</v>
      </c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x14ac:dyDescent="0.25">
      <c r="A486" s="11">
        <v>485</v>
      </c>
      <c r="B486" s="11">
        <v>0.84709137678146362</v>
      </c>
      <c r="C486" s="11">
        <v>8.1524600982666016</v>
      </c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x14ac:dyDescent="0.25">
      <c r="A487" s="11">
        <v>486</v>
      </c>
      <c r="B487" s="11">
        <v>0.90662473440170288</v>
      </c>
      <c r="C487" s="11">
        <v>8.7738037109375</v>
      </c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x14ac:dyDescent="0.25">
      <c r="A488" s="11">
        <v>487</v>
      </c>
      <c r="B488" s="11">
        <v>0.96682745218276978</v>
      </c>
      <c r="C488" s="11">
        <v>9.4011325836181641</v>
      </c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x14ac:dyDescent="0.25">
      <c r="A489" s="11">
        <v>488</v>
      </c>
      <c r="B489" s="11">
        <v>1.0278699398040771</v>
      </c>
      <c r="C489" s="11">
        <v>10.034778594970703</v>
      </c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x14ac:dyDescent="0.25">
      <c r="A490" s="11">
        <v>489</v>
      </c>
      <c r="B490" s="11">
        <v>1.0898981094360352</v>
      </c>
      <c r="C490" s="11">
        <v>10.674753189086914</v>
      </c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x14ac:dyDescent="0.25">
      <c r="A491" s="11">
        <v>490</v>
      </c>
      <c r="B491" s="11">
        <v>1.1530718803405762</v>
      </c>
      <c r="C491" s="11">
        <v>11.321128845214844</v>
      </c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x14ac:dyDescent="0.25">
      <c r="A492" s="11">
        <v>491</v>
      </c>
      <c r="B492" s="11">
        <v>1.2167893648147583</v>
      </c>
      <c r="C492" s="11">
        <v>11.966218948364258</v>
      </c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x14ac:dyDescent="0.25">
      <c r="A493" s="11">
        <v>492</v>
      </c>
      <c r="B493" s="11">
        <v>1.2813476324081421</v>
      </c>
      <c r="C493" s="11">
        <v>12.611573219299316</v>
      </c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x14ac:dyDescent="0.25">
      <c r="A494" s="11">
        <v>493</v>
      </c>
      <c r="B494" s="11">
        <v>1.3476577997207642</v>
      </c>
      <c r="C494" s="11">
        <v>13.26461124420166</v>
      </c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x14ac:dyDescent="0.25">
      <c r="A495" s="11">
        <v>494</v>
      </c>
      <c r="B495" s="11">
        <v>1.4157742261886597</v>
      </c>
      <c r="C495" s="11">
        <v>13.92393970489502</v>
      </c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x14ac:dyDescent="0.25">
      <c r="A496" s="11">
        <v>495</v>
      </c>
      <c r="B496" s="11">
        <v>1.4859468936920166</v>
      </c>
      <c r="C496" s="11">
        <v>14.589908599853516</v>
      </c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x14ac:dyDescent="0.25">
      <c r="A497" s="11">
        <v>496</v>
      </c>
      <c r="B497" s="11">
        <v>1.5584172010421753</v>
      </c>
      <c r="C497" s="11">
        <v>15.262528419494629</v>
      </c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:22" x14ac:dyDescent="0.25">
      <c r="A498" s="11">
        <v>497</v>
      </c>
      <c r="B498" s="11">
        <v>1.4852304458618164</v>
      </c>
      <c r="C498" s="11">
        <v>14.583181381225586</v>
      </c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:22" x14ac:dyDescent="0.25">
      <c r="A499" s="11">
        <v>498</v>
      </c>
      <c r="B499" s="11">
        <v>1.5591579675674438</v>
      </c>
      <c r="C499" s="11">
        <v>15.269321441650391</v>
      </c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x14ac:dyDescent="0.25">
      <c r="A500" s="11">
        <v>499</v>
      </c>
      <c r="B500" s="11">
        <v>1.6357557773590088</v>
      </c>
      <c r="C500" s="11">
        <v>15.962323188781738</v>
      </c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x14ac:dyDescent="0.25">
      <c r="A501" s="11">
        <v>500</v>
      </c>
      <c r="B501" s="11">
        <v>1.7153632640838623</v>
      </c>
      <c r="C501" s="11">
        <v>16.662256240844727</v>
      </c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x14ac:dyDescent="0.25">
      <c r="A502" s="11">
        <v>501</v>
      </c>
      <c r="B502" s="11">
        <v>1.7983765602111816</v>
      </c>
      <c r="C502" s="11">
        <v>17.369186401367188</v>
      </c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x14ac:dyDescent="0.25">
      <c r="A503" s="11">
        <v>502</v>
      </c>
      <c r="B503" s="11">
        <v>1.8852664232254028</v>
      </c>
      <c r="C503" s="11">
        <v>18.083187103271484</v>
      </c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spans="1:22" x14ac:dyDescent="0.25">
      <c r="A504" s="11">
        <v>503</v>
      </c>
      <c r="B504" s="11">
        <v>1.9766018390655518</v>
      </c>
      <c r="C504" s="11">
        <v>18.804328918457031</v>
      </c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x14ac:dyDescent="0.25">
      <c r="A505" s="11">
        <v>504</v>
      </c>
      <c r="B505" s="11">
        <v>2.0730867385864258</v>
      </c>
      <c r="C505" s="11">
        <v>19.532680511474609</v>
      </c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spans="1:22" x14ac:dyDescent="0.25">
      <c r="A506" s="11">
        <v>505</v>
      </c>
      <c r="B506" s="11">
        <v>2.174360990524292</v>
      </c>
      <c r="C506" s="11">
        <v>20.259584426879883</v>
      </c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spans="1:22" x14ac:dyDescent="0.25">
      <c r="A507" s="11">
        <v>506</v>
      </c>
      <c r="B507" s="11">
        <v>2.2829298973083496</v>
      </c>
      <c r="C507" s="11">
        <v>20.995502471923828</v>
      </c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x14ac:dyDescent="0.25">
      <c r="A508" s="11">
        <v>507</v>
      </c>
      <c r="B508" s="11">
        <v>2.4000201225280762</v>
      </c>
      <c r="C508" s="11">
        <v>21.738439559936523</v>
      </c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spans="1:22" x14ac:dyDescent="0.25">
      <c r="A509" s="11">
        <v>508</v>
      </c>
      <c r="B509" s="11">
        <v>2.5278215408325195</v>
      </c>
      <c r="C509" s="11">
        <v>22.488870620727539</v>
      </c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spans="1:22" x14ac:dyDescent="0.25">
      <c r="A510" s="11">
        <v>509</v>
      </c>
      <c r="B510" s="11">
        <v>2.6694920063018799</v>
      </c>
      <c r="C510" s="11">
        <v>23.246795654296875</v>
      </c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x14ac:dyDescent="0.25">
      <c r="A511" s="11">
        <v>510</v>
      </c>
      <c r="B511" s="11">
        <v>2.8301458358764648</v>
      </c>
      <c r="C511" s="11">
        <v>24.012300491333008</v>
      </c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x14ac:dyDescent="0.25">
      <c r="A512" s="11">
        <v>511</v>
      </c>
      <c r="B512" s="11">
        <v>3.0190799236297607</v>
      </c>
      <c r="C512" s="11">
        <v>24.78546142578125</v>
      </c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x14ac:dyDescent="0.25">
      <c r="A513" s="11">
        <v>512</v>
      </c>
      <c r="B513" s="11">
        <v>3.2571439743041992</v>
      </c>
      <c r="C513" s="11">
        <v>25.566352844238281</v>
      </c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x14ac:dyDescent="0.25">
      <c r="A514" s="11">
        <v>513</v>
      </c>
      <c r="B514" s="11">
        <v>3.6220712661743164</v>
      </c>
      <c r="C514" s="11">
        <v>26.35505485534668</v>
      </c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x14ac:dyDescent="0.25">
      <c r="A515" s="11">
        <v>514</v>
      </c>
      <c r="B515" s="11">
        <v>12.955528259277344</v>
      </c>
      <c r="C515" s="11">
        <v>27.151641845703125</v>
      </c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x14ac:dyDescent="0.25">
      <c r="A516" s="11">
        <v>515</v>
      </c>
      <c r="B516" s="11">
        <v>12.961729049682617</v>
      </c>
      <c r="C516" s="11">
        <v>27.956195831298828</v>
      </c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x14ac:dyDescent="0.25">
      <c r="A517" s="11">
        <v>516</v>
      </c>
      <c r="B517" s="11">
        <v>12.967734336853027</v>
      </c>
      <c r="C517" s="11">
        <v>28.768795013427734</v>
      </c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x14ac:dyDescent="0.25">
      <c r="A518" s="11">
        <v>517</v>
      </c>
      <c r="B518" s="11">
        <v>12.973549842834473</v>
      </c>
      <c r="C518" s="11">
        <v>29.589521408081055</v>
      </c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x14ac:dyDescent="0.25">
      <c r="A519" s="11">
        <v>518</v>
      </c>
      <c r="B519" s="11">
        <v>12.979182243347168</v>
      </c>
      <c r="C519" s="11">
        <v>30.418453216552734</v>
      </c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x14ac:dyDescent="0.25">
      <c r="A520" s="11">
        <v>519</v>
      </c>
      <c r="B520" s="11">
        <v>12.984639167785645</v>
      </c>
      <c r="C520" s="11">
        <v>31.255674362182617</v>
      </c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x14ac:dyDescent="0.25">
      <c r="A521" s="11">
        <v>520</v>
      </c>
      <c r="B521" s="11">
        <v>12.989925384521484</v>
      </c>
      <c r="C521" s="11">
        <v>32.101268768310547</v>
      </c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x14ac:dyDescent="0.25">
      <c r="A522" s="11">
        <v>521</v>
      </c>
      <c r="B522" s="11">
        <v>12.984587669372559</v>
      </c>
      <c r="C522" s="11">
        <v>31.247219085693359</v>
      </c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x14ac:dyDescent="0.25">
      <c r="A523" s="11">
        <v>522</v>
      </c>
      <c r="B523" s="11">
        <v>12.978957176208496</v>
      </c>
      <c r="C523" s="11">
        <v>30.384628295898438</v>
      </c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x14ac:dyDescent="0.25">
      <c r="A524" s="11">
        <v>523</v>
      </c>
      <c r="B524" s="11">
        <v>12.973019599914551</v>
      </c>
      <c r="C524" s="11">
        <v>29.513412475585938</v>
      </c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x14ac:dyDescent="0.25">
      <c r="A525" s="11">
        <v>524</v>
      </c>
      <c r="B525" s="11">
        <v>12.966750144958496</v>
      </c>
      <c r="C525" s="11">
        <v>28.63348388671875</v>
      </c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x14ac:dyDescent="0.25">
      <c r="A526" s="11">
        <v>525</v>
      </c>
      <c r="B526" s="11">
        <v>12.960124015808105</v>
      </c>
      <c r="C526" s="11">
        <v>27.744754791259766</v>
      </c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x14ac:dyDescent="0.25">
      <c r="A527" s="11">
        <v>526</v>
      </c>
      <c r="B527" s="11">
        <v>12.953110694885254</v>
      </c>
      <c r="C527" s="11">
        <v>26.847141265869141</v>
      </c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x14ac:dyDescent="0.25">
      <c r="A528" s="11">
        <v>527</v>
      </c>
      <c r="B528" s="11">
        <v>12.945679664611816</v>
      </c>
      <c r="C528" s="11">
        <v>25.940549850463867</v>
      </c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x14ac:dyDescent="0.25">
      <c r="A529" s="11">
        <v>528</v>
      </c>
      <c r="B529" s="11">
        <v>12.953185081481934</v>
      </c>
      <c r="C529" s="11">
        <v>26.856206893920898</v>
      </c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x14ac:dyDescent="0.25">
      <c r="A530" s="11">
        <v>529</v>
      </c>
      <c r="B530" s="11">
        <v>12.945694923400879</v>
      </c>
      <c r="C530" s="11">
        <v>25.94236946105957</v>
      </c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x14ac:dyDescent="0.25">
      <c r="A531" s="11">
        <v>530</v>
      </c>
      <c r="B531" s="11">
        <v>12.937726974487305</v>
      </c>
      <c r="C531" s="11">
        <v>25.017200469970703</v>
      </c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x14ac:dyDescent="0.25">
      <c r="A532" s="11">
        <v>531</v>
      </c>
      <c r="B532" s="11">
        <v>12.929253578186035</v>
      </c>
      <c r="C532" s="11">
        <v>24.083208084106445</v>
      </c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x14ac:dyDescent="0.25">
      <c r="A533" s="11">
        <v>532</v>
      </c>
      <c r="B533" s="11">
        <v>12.920224189758301</v>
      </c>
      <c r="C533" s="11">
        <v>23.139791488647461</v>
      </c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x14ac:dyDescent="0.25">
      <c r="A534" s="11">
        <v>533</v>
      </c>
      <c r="B534" s="11">
        <v>12.910578727722168</v>
      </c>
      <c r="C534" s="11">
        <v>22.186958312988281</v>
      </c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x14ac:dyDescent="0.25">
      <c r="A535" s="11">
        <v>534</v>
      </c>
      <c r="B535" s="11">
        <v>12.900248527526855</v>
      </c>
      <c r="C535" s="11">
        <v>21.224592208862305</v>
      </c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x14ac:dyDescent="0.25">
      <c r="A536" s="11">
        <v>535</v>
      </c>
      <c r="B536" s="11">
        <v>12.889153480529785</v>
      </c>
      <c r="C536" s="11">
        <v>20.252603530883789</v>
      </c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x14ac:dyDescent="0.25">
      <c r="A537" s="11">
        <v>536</v>
      </c>
      <c r="B537" s="11">
        <v>12.877190589904785</v>
      </c>
      <c r="C537" s="11">
        <v>19.270895004272461</v>
      </c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x14ac:dyDescent="0.25">
      <c r="A538" s="11">
        <v>537</v>
      </c>
      <c r="B538" s="11">
        <v>12.864242553710938</v>
      </c>
      <c r="C538" s="11">
        <v>18.279369354248047</v>
      </c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x14ac:dyDescent="0.25">
      <c r="A539" s="11">
        <v>538</v>
      </c>
      <c r="B539" s="11">
        <v>12.85013484954834</v>
      </c>
      <c r="C539" s="11">
        <v>17.277929306030273</v>
      </c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x14ac:dyDescent="0.25">
      <c r="A540" s="11">
        <v>539</v>
      </c>
      <c r="B540" s="11">
        <v>12.83467960357666</v>
      </c>
      <c r="C540" s="11">
        <v>16.266473770141602</v>
      </c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x14ac:dyDescent="0.25">
      <c r="A541" s="11">
        <v>540</v>
      </c>
      <c r="B541" s="11">
        <v>12.817595481872559</v>
      </c>
      <c r="C541" s="11">
        <v>15.244903564453125</v>
      </c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x14ac:dyDescent="0.25">
      <c r="A542" s="11">
        <v>541</v>
      </c>
      <c r="B542" s="11">
        <v>12.798519134521484</v>
      </c>
      <c r="C542" s="11">
        <v>14.213118553161621</v>
      </c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x14ac:dyDescent="0.25">
      <c r="A543" s="11">
        <v>542</v>
      </c>
      <c r="B543" s="11">
        <v>12.77690601348877</v>
      </c>
      <c r="C543" s="11">
        <v>13.171014785766602</v>
      </c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x14ac:dyDescent="0.25">
      <c r="A544" s="11">
        <v>543</v>
      </c>
      <c r="B544" s="11">
        <v>12.75199031829834</v>
      </c>
      <c r="C544" s="11">
        <v>12.118490219116211</v>
      </c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x14ac:dyDescent="0.25">
      <c r="A545" s="11">
        <v>544</v>
      </c>
      <c r="B545" s="11">
        <v>12.722535133361816</v>
      </c>
      <c r="C545" s="11">
        <v>11.055440902709961</v>
      </c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spans="1:22" x14ac:dyDescent="0.25">
      <c r="A546" s="11">
        <v>545</v>
      </c>
      <c r="B546" s="11">
        <v>12.68663215637207</v>
      </c>
      <c r="C546" s="11">
        <v>9.9817609786987305</v>
      </c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x14ac:dyDescent="0.25">
      <c r="A547" s="11">
        <v>546</v>
      </c>
      <c r="B547" s="11">
        <v>12.640923500061035</v>
      </c>
      <c r="C547" s="11">
        <v>8.897343635559082</v>
      </c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x14ac:dyDescent="0.25">
      <c r="A548" s="11">
        <v>547</v>
      </c>
      <c r="B548" s="11">
        <v>12.57945728302002</v>
      </c>
      <c r="C548" s="11">
        <v>7.8020825386047363</v>
      </c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x14ac:dyDescent="0.25">
      <c r="A549" s="11">
        <v>548</v>
      </c>
      <c r="B549" s="11">
        <v>12.490911483764648</v>
      </c>
      <c r="C549" s="11">
        <v>6.695868968963623</v>
      </c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x14ac:dyDescent="0.25">
      <c r="A550" s="11">
        <v>549</v>
      </c>
      <c r="B550" s="11">
        <v>12.35185718536377</v>
      </c>
      <c r="C550" s="11">
        <v>5.5785932540893555</v>
      </c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x14ac:dyDescent="0.25">
      <c r="A551" s="11">
        <v>550</v>
      </c>
      <c r="B551" s="11">
        <v>12.108378410339355</v>
      </c>
      <c r="C551" s="11">
        <v>4.4501442909240723</v>
      </c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x14ac:dyDescent="0.25">
      <c r="A552" s="11">
        <v>551</v>
      </c>
      <c r="B552" s="11">
        <v>11.616408348083496</v>
      </c>
      <c r="C552" s="11">
        <v>3.3104114532470703</v>
      </c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x14ac:dyDescent="0.25">
      <c r="A553" s="11">
        <v>552</v>
      </c>
      <c r="B553" s="11">
        <v>10.381412506103516</v>
      </c>
      <c r="C553" s="11">
        <v>2.1592810153961182</v>
      </c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x14ac:dyDescent="0.25">
      <c r="A554" s="11">
        <v>553</v>
      </c>
      <c r="B554" s="11">
        <v>9.0413846969604492</v>
      </c>
      <c r="C554" s="11">
        <v>0.9966391921043396</v>
      </c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x14ac:dyDescent="0.25">
      <c r="A555" s="11">
        <v>554</v>
      </c>
      <c r="B555" s="11">
        <v>9.0158357620239258</v>
      </c>
      <c r="C555" s="11">
        <v>-0.17762896418571472</v>
      </c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x14ac:dyDescent="0.25">
      <c r="A556" s="11">
        <v>555</v>
      </c>
      <c r="B556" s="11">
        <v>8.9714841842651367</v>
      </c>
      <c r="C556" s="11">
        <v>-1.3636398315429688</v>
      </c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x14ac:dyDescent="0.25">
      <c r="A557" s="11">
        <v>556</v>
      </c>
      <c r="B557" s="11">
        <v>8.9248456954956055</v>
      </c>
      <c r="C557" s="11">
        <v>-2.5615108013153076</v>
      </c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x14ac:dyDescent="0.25">
      <c r="A558" s="11">
        <v>557</v>
      </c>
      <c r="B558" s="11">
        <v>8.87451171875</v>
      </c>
      <c r="C558" s="11">
        <v>-3.7713603973388672</v>
      </c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x14ac:dyDescent="0.25">
      <c r="A559" s="11">
        <v>558</v>
      </c>
      <c r="B559" s="11">
        <v>8.8178043365478516</v>
      </c>
      <c r="C559" s="11">
        <v>-4.9933085441589355</v>
      </c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x14ac:dyDescent="0.25">
      <c r="A560" s="11">
        <v>559</v>
      </c>
      <c r="B560" s="11">
        <v>8.7508029937744141</v>
      </c>
      <c r="C560" s="11">
        <v>-6.2274761199951172</v>
      </c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x14ac:dyDescent="0.25">
      <c r="A561" s="11">
        <v>560</v>
      </c>
      <c r="B561" s="11">
        <v>8.6665163040161133</v>
      </c>
      <c r="C561" s="11">
        <v>-7.4739856719970703</v>
      </c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x14ac:dyDescent="0.25">
      <c r="A562" s="11">
        <v>561</v>
      </c>
      <c r="B562" s="11">
        <v>8.5495576858520508</v>
      </c>
      <c r="C562" s="11">
        <v>-8.7329597473144531</v>
      </c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x14ac:dyDescent="0.25">
      <c r="A563" s="11">
        <v>562</v>
      </c>
      <c r="B563" s="11">
        <v>8.3508062362670898</v>
      </c>
      <c r="C563" s="11">
        <v>-10.004524230957031</v>
      </c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x14ac:dyDescent="0.25">
      <c r="A564" s="11">
        <v>563</v>
      </c>
      <c r="B564" s="11">
        <v>8.5509967803955078</v>
      </c>
      <c r="C564" s="11">
        <v>-8.7202444076538086</v>
      </c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x14ac:dyDescent="0.25">
      <c r="A565" s="11">
        <v>564</v>
      </c>
      <c r="B565" s="11">
        <v>8.3513813018798828</v>
      </c>
      <c r="C565" s="11">
        <v>-10.001971244812012</v>
      </c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x14ac:dyDescent="0.25">
      <c r="A566" s="11">
        <v>565</v>
      </c>
      <c r="B566" s="11">
        <v>-12.771164894104004</v>
      </c>
      <c r="C566" s="11">
        <v>-11.299591064453125</v>
      </c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x14ac:dyDescent="0.25">
      <c r="A567" s="11">
        <v>566</v>
      </c>
      <c r="B567" s="11">
        <v>-12.77229118347168</v>
      </c>
      <c r="C567" s="11">
        <v>-12.609587669372559</v>
      </c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x14ac:dyDescent="0.25">
      <c r="A568" s="11">
        <v>567</v>
      </c>
      <c r="B568" s="11">
        <v>-12.773386001586914</v>
      </c>
      <c r="C568" s="11">
        <v>-13.932801246643066</v>
      </c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x14ac:dyDescent="0.25">
      <c r="A569" s="11">
        <v>568</v>
      </c>
      <c r="B569" s="11">
        <v>-12.774448394775391</v>
      </c>
      <c r="C569" s="11">
        <v>-15.269224166870117</v>
      </c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x14ac:dyDescent="0.25">
      <c r="A570" s="11">
        <v>569</v>
      </c>
      <c r="B570" s="11">
        <v>-12.775479316711426</v>
      </c>
      <c r="C570" s="11">
        <v>-16.619016647338867</v>
      </c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x14ac:dyDescent="0.25">
      <c r="A571" s="11">
        <v>570</v>
      </c>
      <c r="B571" s="11">
        <v>-12.776477813720703</v>
      </c>
      <c r="C571" s="11">
        <v>-17.982305526733398</v>
      </c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x14ac:dyDescent="0.25">
      <c r="A572" s="11">
        <v>571</v>
      </c>
      <c r="B572" s="11">
        <v>-12.777445793151855</v>
      </c>
      <c r="C572" s="11">
        <v>-19.359226226806641</v>
      </c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x14ac:dyDescent="0.25">
      <c r="A573" s="11">
        <v>572</v>
      </c>
      <c r="B573" s="11">
        <v>-12.778383255004883</v>
      </c>
      <c r="C573" s="11">
        <v>-20.749917984008789</v>
      </c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x14ac:dyDescent="0.25">
      <c r="A574" s="11">
        <v>573</v>
      </c>
      <c r="B574" s="11">
        <v>-12.779267311096191</v>
      </c>
      <c r="C574" s="11">
        <v>-22.121040344238281</v>
      </c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x14ac:dyDescent="0.25">
      <c r="A575" s="11">
        <v>574</v>
      </c>
      <c r="B575" s="11">
        <v>-12.780107498168945</v>
      </c>
      <c r="C575" s="11">
        <v>-23.479658126831055</v>
      </c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x14ac:dyDescent="0.25">
      <c r="A576" s="11">
        <v>575</v>
      </c>
      <c r="B576" s="11">
        <v>-12.779266357421875</v>
      </c>
      <c r="C576" s="11">
        <v>-22.118453979492188</v>
      </c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x14ac:dyDescent="0.25">
      <c r="A577" s="11">
        <v>576</v>
      </c>
      <c r="B577" s="11">
        <v>-12.780107498168945</v>
      </c>
      <c r="C577" s="11">
        <v>-23.479131698608398</v>
      </c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x14ac:dyDescent="0.25">
      <c r="A578" s="11">
        <v>577</v>
      </c>
      <c r="B578" s="11">
        <v>-12.779266357421875</v>
      </c>
      <c r="C578" s="11">
        <v>-22.118345260620117</v>
      </c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x14ac:dyDescent="0.25">
      <c r="A579" s="11">
        <v>578</v>
      </c>
      <c r="B579" s="11">
        <v>-12.780117034912109</v>
      </c>
      <c r="C579" s="11">
        <v>-23.495428085327148</v>
      </c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x14ac:dyDescent="0.25">
      <c r="A580" s="11">
        <v>579</v>
      </c>
      <c r="B580" s="11">
        <v>-12.779268264770508</v>
      </c>
      <c r="C580" s="11">
        <v>-22.121606826782227</v>
      </c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x14ac:dyDescent="0.25">
      <c r="A581" s="11">
        <v>580</v>
      </c>
      <c r="B581" s="11">
        <v>-12.778369903564453</v>
      </c>
      <c r="C581" s="11">
        <v>-20.730644226074219</v>
      </c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x14ac:dyDescent="0.25">
      <c r="A582" s="11">
        <v>581</v>
      </c>
      <c r="B582" s="11">
        <v>-12.777435302734375</v>
      </c>
      <c r="C582" s="11">
        <v>-19.343109130859375</v>
      </c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x14ac:dyDescent="0.25">
      <c r="A583" s="11">
        <v>582</v>
      </c>
      <c r="B583" s="11">
        <v>-12.776458740234375</v>
      </c>
      <c r="C583" s="11">
        <v>-17.954870223999023</v>
      </c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x14ac:dyDescent="0.25">
      <c r="A584" s="11">
        <v>583</v>
      </c>
      <c r="B584" s="11">
        <v>-12.775440216064453</v>
      </c>
      <c r="C584" s="11">
        <v>-16.566776275634766</v>
      </c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x14ac:dyDescent="0.25">
      <c r="A585" s="11">
        <v>584</v>
      </c>
      <c r="B585" s="11">
        <v>-12.774377822875977</v>
      </c>
      <c r="C585" s="11">
        <v>-15.178652763366699</v>
      </c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x14ac:dyDescent="0.25">
      <c r="A586" s="11">
        <v>585</v>
      </c>
      <c r="B586" s="11">
        <v>-12.773270606994629</v>
      </c>
      <c r="C586" s="11">
        <v>-13.790534973144531</v>
      </c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x14ac:dyDescent="0.25">
      <c r="A587" s="11">
        <v>586</v>
      </c>
      <c r="B587" s="11">
        <v>-12.774364471435547</v>
      </c>
      <c r="C587" s="11">
        <v>-15.161874771118164</v>
      </c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x14ac:dyDescent="0.25">
      <c r="A588" s="11">
        <v>587</v>
      </c>
      <c r="B588" s="11">
        <v>-12.775429725646973</v>
      </c>
      <c r="C588" s="11">
        <v>-16.553152084350586</v>
      </c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x14ac:dyDescent="0.25">
      <c r="A589" s="11">
        <v>588</v>
      </c>
      <c r="B589" s="11">
        <v>-12.776459693908691</v>
      </c>
      <c r="C589" s="11">
        <v>-17.957132339477539</v>
      </c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x14ac:dyDescent="0.25">
      <c r="A590" s="11">
        <v>589</v>
      </c>
      <c r="B590" s="11">
        <v>-12.777445793151855</v>
      </c>
      <c r="C590" s="11">
        <v>-19.358556747436523</v>
      </c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x14ac:dyDescent="0.25">
      <c r="A591" s="11">
        <v>590</v>
      </c>
      <c r="B591" s="11">
        <v>-12.776472091674805</v>
      </c>
      <c r="C591" s="11">
        <v>-17.973550796508789</v>
      </c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x14ac:dyDescent="0.25">
      <c r="A592" s="11">
        <v>591</v>
      </c>
      <c r="B592" s="11">
        <v>-12.775465965270996</v>
      </c>
      <c r="C592" s="11">
        <v>-16.601882934570313</v>
      </c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x14ac:dyDescent="0.25">
      <c r="A593" s="11">
        <v>592</v>
      </c>
      <c r="B593" s="11">
        <v>-12.774429321289063</v>
      </c>
      <c r="C593" s="11">
        <v>-15.244040489196777</v>
      </c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x14ac:dyDescent="0.25">
      <c r="A594" s="11">
        <v>593</v>
      </c>
      <c r="B594" s="11">
        <v>-12.773332595825195</v>
      </c>
      <c r="C594" s="11">
        <v>-13.867045402526855</v>
      </c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x14ac:dyDescent="0.25">
      <c r="A595" s="11">
        <v>594</v>
      </c>
      <c r="B595" s="11">
        <v>-12.77217960357666</v>
      </c>
      <c r="C595" s="11">
        <v>-12.477364540100098</v>
      </c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x14ac:dyDescent="0.25">
      <c r="A596" s="11">
        <v>595</v>
      </c>
      <c r="B596" s="11">
        <v>-12.770965576171875</v>
      </c>
      <c r="C596" s="11">
        <v>-11.073575019836426</v>
      </c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x14ac:dyDescent="0.25">
      <c r="A597" s="11">
        <v>596</v>
      </c>
      <c r="B597" s="11">
        <v>-12.769686698913574</v>
      </c>
      <c r="C597" s="11">
        <v>-9.6557884216308594</v>
      </c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x14ac:dyDescent="0.25">
      <c r="A598" s="11">
        <v>597</v>
      </c>
      <c r="B598" s="11">
        <v>-12.768339157104492</v>
      </c>
      <c r="C598" s="11">
        <v>-8.2238168716430664</v>
      </c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x14ac:dyDescent="0.25">
      <c r="A599" s="11">
        <v>598</v>
      </c>
      <c r="B599" s="11">
        <v>-12.766919136047363</v>
      </c>
      <c r="C599" s="11">
        <v>-6.7775263786315918</v>
      </c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x14ac:dyDescent="0.25">
      <c r="A600" s="11">
        <v>599</v>
      </c>
      <c r="B600" s="11">
        <v>-12.765422821044922</v>
      </c>
      <c r="C600" s="11">
        <v>-5.3167724609375</v>
      </c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x14ac:dyDescent="0.25">
      <c r="A601" s="11">
        <v>600</v>
      </c>
      <c r="B601" s="11">
        <v>-12.763847351074219</v>
      </c>
      <c r="C601" s="11">
        <v>-3.8414115905761719</v>
      </c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x14ac:dyDescent="0.25">
      <c r="A602" s="11">
        <v>601</v>
      </c>
      <c r="B602" s="11">
        <v>-12.762199401855469</v>
      </c>
      <c r="C602" s="11">
        <v>-2.35129714012146</v>
      </c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x14ac:dyDescent="0.25">
      <c r="A603" s="11">
        <v>602</v>
      </c>
      <c r="B603" s="11">
        <v>-12.760526657104492</v>
      </c>
      <c r="C603" s="11">
        <v>-0.84628140926361084</v>
      </c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spans="1:22" x14ac:dyDescent="0.25">
      <c r="A604" s="11">
        <v>603</v>
      </c>
      <c r="B604" s="11">
        <v>-12.759122848510742</v>
      </c>
      <c r="C604" s="11">
        <v>0.67378449440002441</v>
      </c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x14ac:dyDescent="0.25">
      <c r="A605" s="11">
        <v>604</v>
      </c>
      <c r="B605" s="11">
        <v>-12.758596420288086</v>
      </c>
      <c r="C605" s="11">
        <v>2.2090511322021484</v>
      </c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x14ac:dyDescent="0.25">
      <c r="A606" s="11">
        <v>605</v>
      </c>
      <c r="B606" s="11">
        <v>-12.758259773254395</v>
      </c>
      <c r="C606" s="11">
        <v>3.7596702575683594</v>
      </c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x14ac:dyDescent="0.25">
      <c r="A607" s="11">
        <v>606</v>
      </c>
      <c r="B607" s="11">
        <v>-12.757545471191406</v>
      </c>
      <c r="C607" s="11">
        <v>5.3257956504821777</v>
      </c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x14ac:dyDescent="0.25">
      <c r="A608" s="11">
        <v>607</v>
      </c>
      <c r="B608" s="11">
        <v>-12.756392478942871</v>
      </c>
      <c r="C608" s="11">
        <v>6.9075822830200195</v>
      </c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x14ac:dyDescent="0.25">
      <c r="A609" s="11">
        <v>608</v>
      </c>
      <c r="B609" s="11">
        <v>-12.754849433898926</v>
      </c>
      <c r="C609" s="11">
        <v>8.4862241744995117</v>
      </c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x14ac:dyDescent="0.25">
      <c r="A610" s="11">
        <v>609</v>
      </c>
      <c r="B610" s="11">
        <v>-12.75294303894043</v>
      </c>
      <c r="C610" s="11">
        <v>10.084442138671875</v>
      </c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x14ac:dyDescent="0.25">
      <c r="A611" s="11">
        <v>610</v>
      </c>
      <c r="B611" s="11">
        <v>-12.750716209411621</v>
      </c>
      <c r="C611" s="11">
        <v>11.697902679443359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x14ac:dyDescent="0.25">
      <c r="A612" s="11">
        <v>611</v>
      </c>
      <c r="B612" s="11">
        <v>-12.748208045959473</v>
      </c>
      <c r="C612" s="11">
        <v>13.327642440795898</v>
      </c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x14ac:dyDescent="0.25">
      <c r="A613" s="11">
        <v>612</v>
      </c>
      <c r="B613" s="11">
        <v>-12.745453834533691</v>
      </c>
      <c r="C613" s="11">
        <v>14.973651885986328</v>
      </c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x14ac:dyDescent="0.25">
      <c r="A614" s="11">
        <v>613</v>
      </c>
      <c r="B614" s="11">
        <v>-12.742484092712402</v>
      </c>
      <c r="C614" s="11">
        <v>16.636125564575195</v>
      </c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x14ac:dyDescent="0.25">
      <c r="A615" s="11">
        <v>614</v>
      </c>
      <c r="B615" s="11">
        <v>-12.739326477050781</v>
      </c>
      <c r="C615" s="11">
        <v>18.315223693847656</v>
      </c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x14ac:dyDescent="0.25">
      <c r="A616" s="11">
        <v>615</v>
      </c>
      <c r="B616" s="11">
        <v>-12.736004829406738</v>
      </c>
      <c r="C616" s="11">
        <v>20.011114120483398</v>
      </c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x14ac:dyDescent="0.25">
      <c r="A617" s="11">
        <v>616</v>
      </c>
      <c r="B617" s="11">
        <v>-12.732540130615234</v>
      </c>
      <c r="C617" s="11">
        <v>21.723962783813477</v>
      </c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x14ac:dyDescent="0.25">
      <c r="A618" s="11">
        <v>617</v>
      </c>
      <c r="B618" s="11">
        <v>-12.728947639465332</v>
      </c>
      <c r="C618" s="11">
        <v>23.453939437866211</v>
      </c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x14ac:dyDescent="0.25">
      <c r="A619" s="11">
        <v>618</v>
      </c>
      <c r="B619" s="11">
        <v>-12.725238800048828</v>
      </c>
      <c r="C619" s="11">
        <v>25.201215744018555</v>
      </c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x14ac:dyDescent="0.25">
      <c r="A620" s="11">
        <v>619</v>
      </c>
      <c r="B620" s="11">
        <v>-12.72142219543457</v>
      </c>
      <c r="C620" s="11">
        <v>26.965965270996094</v>
      </c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x14ac:dyDescent="0.25">
      <c r="A621" s="11">
        <v>620</v>
      </c>
      <c r="B621" s="11">
        <v>-12.717500686645508</v>
      </c>
      <c r="C621" s="11">
        <v>28.748361587524414</v>
      </c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x14ac:dyDescent="0.25">
      <c r="A622" s="11">
        <v>621</v>
      </c>
      <c r="B622" s="11">
        <v>-12.713474273681641</v>
      </c>
      <c r="C622" s="11">
        <v>30.548582077026367</v>
      </c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x14ac:dyDescent="0.25">
      <c r="A623" s="11">
        <v>622</v>
      </c>
      <c r="B623" s="11">
        <v>-12.709339141845703</v>
      </c>
      <c r="C623" s="11">
        <v>32.366806030273438</v>
      </c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x14ac:dyDescent="0.25">
      <c r="A624" s="11">
        <v>623</v>
      </c>
      <c r="B624" s="11">
        <v>-12.705085754394531</v>
      </c>
      <c r="C624" s="11">
        <v>34.203208923339844</v>
      </c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x14ac:dyDescent="0.25">
      <c r="A625" s="11">
        <v>624</v>
      </c>
      <c r="B625" s="11">
        <v>-12.700701713562012</v>
      </c>
      <c r="C625" s="11">
        <v>36.057979583740234</v>
      </c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x14ac:dyDescent="0.25">
      <c r="A626" s="11">
        <v>625</v>
      </c>
      <c r="B626" s="11">
        <v>-12.696169853210449</v>
      </c>
      <c r="C626" s="11">
        <v>37.931297302246094</v>
      </c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x14ac:dyDescent="0.25">
      <c r="A627" s="11">
        <v>626</v>
      </c>
      <c r="B627" s="11">
        <v>-12.691466331481934</v>
      </c>
      <c r="C627" s="11">
        <v>39.823345184326172</v>
      </c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x14ac:dyDescent="0.25">
      <c r="A628" s="11">
        <v>627</v>
      </c>
      <c r="B628" s="11">
        <v>-12.686558723449707</v>
      </c>
      <c r="C628" s="11">
        <v>41.734317779541016</v>
      </c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x14ac:dyDescent="0.25">
      <c r="A629" s="11">
        <v>628</v>
      </c>
      <c r="B629" s="11">
        <v>-12.681401252746582</v>
      </c>
      <c r="C629" s="11">
        <v>43.664398193359375</v>
      </c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x14ac:dyDescent="0.25">
      <c r="A630" s="11">
        <v>629</v>
      </c>
      <c r="B630" s="11">
        <v>-12.675930023193359</v>
      </c>
      <c r="C630" s="11">
        <v>45.613777160644531</v>
      </c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x14ac:dyDescent="0.25">
      <c r="A631" s="11">
        <v>630</v>
      </c>
      <c r="B631" s="11">
        <v>-12.670048713684082</v>
      </c>
      <c r="C631" s="11">
        <v>47.582653045654297</v>
      </c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x14ac:dyDescent="0.25">
      <c r="A632" s="11">
        <v>631</v>
      </c>
      <c r="B632" s="11">
        <v>-12.663600921630859</v>
      </c>
      <c r="C632" s="11">
        <v>49.571216583251953</v>
      </c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x14ac:dyDescent="0.25">
      <c r="A633" s="11">
        <v>632</v>
      </c>
      <c r="B633" s="11">
        <v>-12.656308174133301</v>
      </c>
      <c r="C633" s="11">
        <v>51.579666137695313</v>
      </c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x14ac:dyDescent="0.25">
      <c r="A634" s="11">
        <v>633</v>
      </c>
      <c r="B634" s="11">
        <v>-12.647610664367676</v>
      </c>
      <c r="C634" s="11">
        <v>53.608200073242188</v>
      </c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x14ac:dyDescent="0.25">
      <c r="A635" s="11">
        <v>634</v>
      </c>
      <c r="B635" s="11">
        <v>-12.636126518249512</v>
      </c>
      <c r="C635" s="11">
        <v>55.657020568847656</v>
      </c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x14ac:dyDescent="0.25">
      <c r="A636" s="11">
        <v>635</v>
      </c>
      <c r="B636" s="11">
        <v>-12.616634368896484</v>
      </c>
      <c r="C636" s="11">
        <v>57.726325988769531</v>
      </c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x14ac:dyDescent="0.25">
      <c r="A637" s="11">
        <v>636</v>
      </c>
      <c r="B637" s="11">
        <v>0.10794305056333542</v>
      </c>
      <c r="C637" s="11">
        <v>59.816326141357422</v>
      </c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x14ac:dyDescent="0.25">
      <c r="A638" s="11">
        <v>637</v>
      </c>
      <c r="B638" s="11">
        <v>0.19874183833599091</v>
      </c>
      <c r="C638" s="11">
        <v>61.927227020263672</v>
      </c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x14ac:dyDescent="0.25">
      <c r="A639" s="11">
        <v>638</v>
      </c>
      <c r="B639" s="11">
        <v>0.28844508528709412</v>
      </c>
      <c r="C639" s="11">
        <v>64.059234619140625</v>
      </c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x14ac:dyDescent="0.25">
      <c r="A640" s="11">
        <v>639</v>
      </c>
      <c r="B640" s="11">
        <v>0.37708321213722229</v>
      </c>
      <c r="C640" s="11">
        <v>66.212570190429688</v>
      </c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x14ac:dyDescent="0.25">
      <c r="A641" s="11">
        <v>640</v>
      </c>
      <c r="B641" s="11">
        <v>0.46469971537590027</v>
      </c>
      <c r="C641" s="11">
        <v>68.387428283691406</v>
      </c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x14ac:dyDescent="0.25">
      <c r="A642" s="11">
        <v>641</v>
      </c>
      <c r="B642" s="11">
        <v>0.37618392705917358</v>
      </c>
      <c r="C642" s="11">
        <v>66.190818786621094</v>
      </c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x14ac:dyDescent="0.25">
      <c r="A643" s="11">
        <v>642</v>
      </c>
      <c r="B643" s="11">
        <v>0.28480806946754456</v>
      </c>
      <c r="C643" s="11">
        <v>63.972240447998047</v>
      </c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x14ac:dyDescent="0.25">
      <c r="A644" s="11">
        <v>643</v>
      </c>
      <c r="B644" s="11">
        <v>0.19152243435382843</v>
      </c>
      <c r="C644" s="11">
        <v>61.758071899414063</v>
      </c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x14ac:dyDescent="0.25">
      <c r="A645" s="11">
        <v>644</v>
      </c>
      <c r="B645" s="11">
        <v>9.4839572906494141E-2</v>
      </c>
      <c r="C645" s="11">
        <v>59.516448974609375</v>
      </c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x14ac:dyDescent="0.25">
      <c r="A646" s="11">
        <v>645</v>
      </c>
      <c r="B646" s="11">
        <v>-5.1775719039142132E-3</v>
      </c>
      <c r="C646" s="11">
        <v>57.253448486328125</v>
      </c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x14ac:dyDescent="0.25">
      <c r="A647" s="11">
        <v>646</v>
      </c>
      <c r="B647" s="11">
        <v>-0.10880665481090546</v>
      </c>
      <c r="C647" s="11">
        <v>54.967613220214844</v>
      </c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x14ac:dyDescent="0.25">
      <c r="A648" s="11">
        <v>647</v>
      </c>
      <c r="B648" s="11">
        <v>-0.21628724038600922</v>
      </c>
      <c r="C648" s="11">
        <v>52.658958435058594</v>
      </c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x14ac:dyDescent="0.25">
      <c r="A649" s="11">
        <v>648</v>
      </c>
      <c r="B649" s="11">
        <v>-0.32790198922157288</v>
      </c>
      <c r="C649" s="11">
        <v>50.32720947265625</v>
      </c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x14ac:dyDescent="0.25">
      <c r="A650" s="11">
        <v>649</v>
      </c>
      <c r="B650" s="11">
        <v>-0.44396695494651794</v>
      </c>
      <c r="C650" s="11">
        <v>47.972145080566406</v>
      </c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x14ac:dyDescent="0.25">
      <c r="A651" s="11">
        <v>650</v>
      </c>
      <c r="B651" s="11">
        <v>-0.56484192609786987</v>
      </c>
      <c r="C651" s="11">
        <v>45.593528747558594</v>
      </c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x14ac:dyDescent="0.25">
      <c r="A652" s="11">
        <v>651</v>
      </c>
      <c r="B652" s="11">
        <v>-0.69093936681747437</v>
      </c>
      <c r="C652" s="11">
        <v>43.191127777099609</v>
      </c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x14ac:dyDescent="0.25">
      <c r="A653" s="11">
        <v>652</v>
      </c>
      <c r="B653" s="11">
        <v>-0.82273656129837036</v>
      </c>
      <c r="C653" s="11">
        <v>40.764701843261719</v>
      </c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x14ac:dyDescent="0.25">
      <c r="A654" s="11">
        <v>653</v>
      </c>
      <c r="B654" s="11">
        <v>-0.96079260110855103</v>
      </c>
      <c r="C654" s="11">
        <v>38.314010620117188</v>
      </c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x14ac:dyDescent="0.25">
      <c r="A655" s="11">
        <v>654</v>
      </c>
      <c r="B655" s="11">
        <v>-1.1057709455490112</v>
      </c>
      <c r="C655" s="11">
        <v>35.838813781738281</v>
      </c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x14ac:dyDescent="0.25">
      <c r="A656" s="11">
        <v>655</v>
      </c>
      <c r="B656" s="11">
        <v>-1.258472204208374</v>
      </c>
      <c r="C656" s="11">
        <v>33.3388671875</v>
      </c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x14ac:dyDescent="0.25">
      <c r="A657" s="11">
        <v>656</v>
      </c>
      <c r="B657" s="11">
        <v>-1.4179204702377319</v>
      </c>
      <c r="C657" s="11">
        <v>30.843887329101563</v>
      </c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x14ac:dyDescent="0.25">
      <c r="A658" s="11">
        <v>657</v>
      </c>
      <c r="B658" s="11">
        <v>-1.5855058431625366</v>
      </c>
      <c r="C658" s="11">
        <v>28.347890853881836</v>
      </c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x14ac:dyDescent="0.25">
      <c r="A659" s="11">
        <v>658</v>
      </c>
      <c r="B659" s="11">
        <v>-1.7601262331008911</v>
      </c>
      <c r="C659" s="11">
        <v>25.882272720336914</v>
      </c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x14ac:dyDescent="0.25">
      <c r="A660" s="11">
        <v>659</v>
      </c>
      <c r="B660" s="11">
        <v>-1.9481538534164429</v>
      </c>
      <c r="C660" s="11">
        <v>23.380764007568359</v>
      </c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x14ac:dyDescent="0.25">
      <c r="A661" s="11">
        <v>660</v>
      </c>
      <c r="B661" s="11">
        <v>-2.1515021324157715</v>
      </c>
      <c r="C661" s="11">
        <v>20.856422424316406</v>
      </c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x14ac:dyDescent="0.25">
      <c r="A662" s="11">
        <v>661</v>
      </c>
      <c r="B662" s="11">
        <v>-2.3745748996734619</v>
      </c>
      <c r="C662" s="11">
        <v>18.306411743164063</v>
      </c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x14ac:dyDescent="0.25">
      <c r="A663" s="11">
        <v>662</v>
      </c>
      <c r="B663" s="11">
        <v>-2.6246495246887207</v>
      </c>
      <c r="C663" s="11">
        <v>15.730982780456543</v>
      </c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x14ac:dyDescent="0.25">
      <c r="A664" s="11">
        <v>663</v>
      </c>
      <c r="B664" s="11">
        <v>-2.9161977767944336</v>
      </c>
      <c r="C664" s="11">
        <v>13.129783630371094</v>
      </c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x14ac:dyDescent="0.25">
      <c r="A665" s="11">
        <v>664</v>
      </c>
      <c r="B665" s="11">
        <v>-3.2837815284729004</v>
      </c>
      <c r="C665" s="11">
        <v>10.502574920654297</v>
      </c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x14ac:dyDescent="0.25">
      <c r="A666" s="11">
        <v>665</v>
      </c>
      <c r="B666" s="11">
        <v>-3.828629732131958</v>
      </c>
      <c r="C666" s="11">
        <v>7.8490948677062988</v>
      </c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x14ac:dyDescent="0.25">
      <c r="A667" s="11">
        <v>666</v>
      </c>
      <c r="B667" s="11">
        <v>-4.9137420654296875</v>
      </c>
      <c r="C667" s="11">
        <v>5.1690793037414551</v>
      </c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x14ac:dyDescent="0.25">
      <c r="A668" s="11">
        <v>667</v>
      </c>
      <c r="B668" s="11">
        <v>-8.1225118637084961</v>
      </c>
      <c r="C668" s="11">
        <v>2.462263822555542</v>
      </c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x14ac:dyDescent="0.25">
      <c r="A669" s="11">
        <v>668</v>
      </c>
      <c r="B669" s="11">
        <v>-8.7833957672119141</v>
      </c>
      <c r="C669" s="11">
        <v>-0.27161997556686401</v>
      </c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x14ac:dyDescent="0.25">
      <c r="A670" s="11">
        <v>669</v>
      </c>
      <c r="B670" s="11">
        <v>-8.8071470260620117</v>
      </c>
      <c r="C670" s="11">
        <v>-3.0328426361083984</v>
      </c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x14ac:dyDescent="0.25">
      <c r="A671" s="11">
        <v>670</v>
      </c>
      <c r="B671" s="11">
        <v>-8.8319177627563477</v>
      </c>
      <c r="C671" s="11">
        <v>-5.8216772079467773</v>
      </c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x14ac:dyDescent="0.25">
      <c r="A672" s="11">
        <v>671</v>
      </c>
      <c r="B672" s="11">
        <v>-8.8618907928466797</v>
      </c>
      <c r="C672" s="11">
        <v>-8.6049680709838867</v>
      </c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x14ac:dyDescent="0.25">
      <c r="A673" s="11">
        <v>672</v>
      </c>
      <c r="B673" s="11">
        <v>-8.8968448638916016</v>
      </c>
      <c r="C673" s="11">
        <v>-11.422772407531738</v>
      </c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x14ac:dyDescent="0.25">
      <c r="A674" s="11">
        <v>673</v>
      </c>
      <c r="B674" s="11">
        <v>-8.9370784759521484</v>
      </c>
      <c r="C674" s="11">
        <v>-14.267450332641602</v>
      </c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x14ac:dyDescent="0.25">
      <c r="A675" s="11">
        <v>674</v>
      </c>
      <c r="B675" s="11">
        <v>-8.9837055206298828</v>
      </c>
      <c r="C675" s="11">
        <v>-17.140830993652344</v>
      </c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x14ac:dyDescent="0.25">
      <c r="A676" s="11">
        <v>675</v>
      </c>
      <c r="B676" s="11">
        <v>-9.0387554168701172</v>
      </c>
      <c r="C676" s="11">
        <v>-20.042896270751953</v>
      </c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x14ac:dyDescent="0.25">
      <c r="A677" s="11">
        <v>676</v>
      </c>
      <c r="B677" s="11">
        <v>-9.1059589385986328</v>
      </c>
      <c r="C677" s="11">
        <v>-22.973991394042969</v>
      </c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x14ac:dyDescent="0.25">
      <c r="A678" s="11">
        <v>677</v>
      </c>
      <c r="B678" s="11">
        <v>-9.1930055618286133</v>
      </c>
      <c r="C678" s="11">
        <v>-25.934394836425781</v>
      </c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x14ac:dyDescent="0.25">
      <c r="A679" s="11">
        <v>678</v>
      </c>
      <c r="B679" s="11">
        <v>-9.3210763931274414</v>
      </c>
      <c r="C679" s="11">
        <v>-28.924402236938477</v>
      </c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x14ac:dyDescent="0.25">
      <c r="A680" s="11">
        <v>679</v>
      </c>
      <c r="B680" s="11">
        <v>-12.42917537689209</v>
      </c>
      <c r="C680" s="11">
        <v>-31.944311141967773</v>
      </c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x14ac:dyDescent="0.25">
      <c r="A681" s="11">
        <v>680</v>
      </c>
      <c r="B681" s="11">
        <v>-12.415815353393555</v>
      </c>
      <c r="C681" s="11">
        <v>-34.994419097900391</v>
      </c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spans="1:22" x14ac:dyDescent="0.25">
      <c r="A682" s="11">
        <v>681</v>
      </c>
      <c r="B682" s="11">
        <v>-12.402253150939941</v>
      </c>
      <c r="C682" s="11">
        <v>-38.075027465820313</v>
      </c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spans="1:22" x14ac:dyDescent="0.25">
      <c r="A683" s="11">
        <v>682</v>
      </c>
      <c r="B683" s="11">
        <v>-12.388542175292969</v>
      </c>
      <c r="C683" s="11">
        <v>-41.186443328857422</v>
      </c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spans="1:22" x14ac:dyDescent="0.25">
      <c r="A684" s="11">
        <v>683</v>
      </c>
      <c r="B684" s="11">
        <v>-12.374726295471191</v>
      </c>
      <c r="C684" s="11">
        <v>-44.328971862792969</v>
      </c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x14ac:dyDescent="0.25">
      <c r="A685" s="11">
        <v>684</v>
      </c>
      <c r="B685" s="11">
        <v>-12.360838890075684</v>
      </c>
      <c r="C685" s="11">
        <v>-47.502925872802734</v>
      </c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x14ac:dyDescent="0.25">
      <c r="A686" s="11">
        <v>685</v>
      </c>
      <c r="B686" s="11">
        <v>-12.346907615661621</v>
      </c>
      <c r="C686" s="11">
        <v>-50.7086181640625</v>
      </c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x14ac:dyDescent="0.25">
      <c r="A687" s="11">
        <v>686</v>
      </c>
      <c r="B687" s="11">
        <v>-12.332952499389648</v>
      </c>
      <c r="C687" s="11">
        <v>-53.946369171142578</v>
      </c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x14ac:dyDescent="0.25">
      <c r="A688" s="11">
        <v>687</v>
      </c>
      <c r="B688" s="11">
        <v>-12.318990707397461</v>
      </c>
      <c r="C688" s="11">
        <v>-57.216499328613281</v>
      </c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x14ac:dyDescent="0.25">
      <c r="A689" s="11">
        <v>688</v>
      </c>
      <c r="B689" s="11">
        <v>-12.305034637451172</v>
      </c>
      <c r="C689" s="11">
        <v>-60.519325256347656</v>
      </c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x14ac:dyDescent="0.25">
      <c r="A690" s="11">
        <v>689</v>
      </c>
      <c r="B690" s="11">
        <v>-12.291096687316895</v>
      </c>
      <c r="C690" s="11">
        <v>-63.855186462402344</v>
      </c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x14ac:dyDescent="0.25">
      <c r="A691" s="11">
        <v>690</v>
      </c>
      <c r="B691" s="11">
        <v>-12.305217742919922</v>
      </c>
      <c r="C691" s="11">
        <v>-60.485969543457031</v>
      </c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x14ac:dyDescent="0.25">
      <c r="A692" s="11">
        <v>691</v>
      </c>
      <c r="B692" s="11">
        <v>-12.319599151611328</v>
      </c>
      <c r="C692" s="11">
        <v>-57.083061218261719</v>
      </c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x14ac:dyDescent="0.25">
      <c r="A693" s="11">
        <v>692</v>
      </c>
      <c r="B693" s="11">
        <v>-12.334280967712402</v>
      </c>
      <c r="C693" s="11">
        <v>-53.646121978759766</v>
      </c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x14ac:dyDescent="0.25">
      <c r="A694" s="11">
        <v>693</v>
      </c>
      <c r="B694" s="11">
        <v>-12.34925651550293</v>
      </c>
      <c r="C694" s="11">
        <v>-50.174816131591797</v>
      </c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x14ac:dyDescent="0.25">
      <c r="A695" s="11">
        <v>694</v>
      </c>
      <c r="B695" s="11">
        <v>-12.364514350891113</v>
      </c>
      <c r="C695" s="11">
        <v>-46.668796539306641</v>
      </c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x14ac:dyDescent="0.25">
      <c r="A696" s="11">
        <v>695</v>
      </c>
      <c r="B696" s="11">
        <v>-12.380031585693359</v>
      </c>
      <c r="C696" s="11">
        <v>-43.127716064453125</v>
      </c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x14ac:dyDescent="0.25">
      <c r="A697" s="11">
        <v>696</v>
      </c>
      <c r="B697" s="11">
        <v>-12.395772933959961</v>
      </c>
      <c r="C697" s="11">
        <v>-39.551223754882813</v>
      </c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x14ac:dyDescent="0.25">
      <c r="A698" s="11">
        <v>697</v>
      </c>
      <c r="B698" s="11">
        <v>-12.411683082580566</v>
      </c>
      <c r="C698" s="11">
        <v>-35.938968658447266</v>
      </c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x14ac:dyDescent="0.25">
      <c r="A699" s="11">
        <v>698</v>
      </c>
      <c r="B699" s="11">
        <v>-12.427674293518066</v>
      </c>
      <c r="C699" s="11">
        <v>-32.290592193603516</v>
      </c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x14ac:dyDescent="0.25">
      <c r="A700" s="11">
        <v>699</v>
      </c>
      <c r="B700" s="11">
        <v>-12.443417549133301</v>
      </c>
      <c r="C700" s="11">
        <v>-28.649465560913086</v>
      </c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x14ac:dyDescent="0.25">
      <c r="A701" s="11">
        <v>700</v>
      </c>
      <c r="B701" s="11">
        <v>-12.458911895751953</v>
      </c>
      <c r="C701" s="11">
        <v>-24.963188171386719</v>
      </c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x14ac:dyDescent="0.25">
      <c r="A702" s="11">
        <v>701</v>
      </c>
      <c r="B702" s="11">
        <v>-12.473711967468262</v>
      </c>
      <c r="C702" s="11">
        <v>-21.241754531860352</v>
      </c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x14ac:dyDescent="0.25">
      <c r="A703" s="11">
        <v>702</v>
      </c>
      <c r="B703" s="11">
        <v>-12.487070083618164</v>
      </c>
      <c r="C703" s="11">
        <v>-17.482772827148438</v>
      </c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x14ac:dyDescent="0.25">
      <c r="A704" s="11">
        <v>703</v>
      </c>
      <c r="B704" s="11">
        <v>-12.497400283813477</v>
      </c>
      <c r="C704" s="11">
        <v>-13.68626594543457</v>
      </c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x14ac:dyDescent="0.25">
      <c r="A705" s="11">
        <v>704</v>
      </c>
      <c r="B705" s="11">
        <v>-12.500607490539551</v>
      </c>
      <c r="C705" s="11">
        <v>-9.8517818450927734</v>
      </c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spans="1:22" x14ac:dyDescent="0.25">
      <c r="A706" s="11">
        <v>705</v>
      </c>
      <c r="B706" s="11">
        <v>-12.482416152954102</v>
      </c>
      <c r="C706" s="11">
        <v>-5.9789547920227051</v>
      </c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x14ac:dyDescent="0.25">
      <c r="A707" s="11">
        <v>706</v>
      </c>
      <c r="B707" s="11">
        <v>-12.324614524841309</v>
      </c>
      <c r="C707" s="11">
        <v>-2.067399263381958</v>
      </c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x14ac:dyDescent="0.25">
      <c r="A708" s="11">
        <v>707</v>
      </c>
      <c r="B708" s="11">
        <v>12.572528839111328</v>
      </c>
      <c r="C708" s="11">
        <v>1.8832716941833496</v>
      </c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x14ac:dyDescent="0.25">
      <c r="A709" s="11">
        <v>708</v>
      </c>
      <c r="B709" s="11">
        <v>14.103336334228516</v>
      </c>
      <c r="C709" s="11">
        <v>5.8734493255615234</v>
      </c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x14ac:dyDescent="0.25">
      <c r="A710" s="11">
        <v>709</v>
      </c>
      <c r="B710" s="11">
        <v>14.295772552490234</v>
      </c>
      <c r="C710" s="11">
        <v>9.903529167175293</v>
      </c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x14ac:dyDescent="0.25">
      <c r="A711" s="11">
        <v>710</v>
      </c>
      <c r="B711" s="11">
        <v>14.347346305847168</v>
      </c>
      <c r="C711" s="11">
        <v>13.973909378051758</v>
      </c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x14ac:dyDescent="0.25">
      <c r="A712" s="11">
        <v>711</v>
      </c>
      <c r="B712" s="11">
        <v>14.36289119720459</v>
      </c>
      <c r="C712" s="11">
        <v>18.084993362426758</v>
      </c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x14ac:dyDescent="0.25">
      <c r="A713" s="11">
        <v>712</v>
      </c>
      <c r="B713" s="11">
        <v>14.347068786621094</v>
      </c>
      <c r="C713" s="11">
        <v>13.932798385620117</v>
      </c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x14ac:dyDescent="0.25">
      <c r="A714" s="11">
        <v>713</v>
      </c>
      <c r="B714" s="11">
        <v>14.293234825134277</v>
      </c>
      <c r="C714" s="11">
        <v>9.7888574600219727</v>
      </c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x14ac:dyDescent="0.25">
      <c r="A715" s="11">
        <v>714</v>
      </c>
      <c r="B715" s="11">
        <v>14.079931259155273</v>
      </c>
      <c r="C715" s="11">
        <v>5.6432280540466309</v>
      </c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spans="1:22" x14ac:dyDescent="0.25">
      <c r="A716" s="11">
        <v>715</v>
      </c>
      <c r="B716" s="11">
        <v>11.552609443664551</v>
      </c>
      <c r="C716" s="11">
        <v>1.4482296705245972</v>
      </c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spans="1:22" x14ac:dyDescent="0.25">
      <c r="A717" s="11">
        <v>716</v>
      </c>
      <c r="B717" s="11">
        <v>-12.72761058807373</v>
      </c>
      <c r="C717" s="11">
        <v>-2.7871730327606201</v>
      </c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x14ac:dyDescent="0.25">
      <c r="A718" s="11">
        <v>717</v>
      </c>
      <c r="B718" s="11">
        <v>-12.795632362365723</v>
      </c>
      <c r="C718" s="11">
        <v>-7.0144586563110352</v>
      </c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x14ac:dyDescent="0.25">
      <c r="A719" s="11">
        <v>718</v>
      </c>
      <c r="B719" s="11">
        <v>-12.871596336364746</v>
      </c>
      <c r="C719" s="11">
        <v>-11.294100761413574</v>
      </c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spans="1:22" x14ac:dyDescent="0.25">
      <c r="A720" s="11">
        <v>719</v>
      </c>
      <c r="B720" s="11">
        <v>-12.794934272766113</v>
      </c>
      <c r="C720" s="11">
        <v>-6.973630428314209</v>
      </c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spans="1:22" x14ac:dyDescent="0.25">
      <c r="A721" s="11">
        <v>720</v>
      </c>
      <c r="B721" s="11">
        <v>-12.72559928894043</v>
      </c>
      <c r="C721" s="11">
        <v>-2.6613633632659912</v>
      </c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spans="1:22" x14ac:dyDescent="0.25">
      <c r="A722" s="11">
        <v>721</v>
      </c>
      <c r="B722" s="11">
        <v>-12.620107650756836</v>
      </c>
      <c r="C722" s="11">
        <v>1.7042974233627319</v>
      </c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spans="1:22" x14ac:dyDescent="0.25">
      <c r="A723" s="11">
        <v>722</v>
      </c>
      <c r="B723" s="11">
        <v>-12.467469215393066</v>
      </c>
      <c r="C723" s="11">
        <v>6.111609935760498</v>
      </c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x14ac:dyDescent="0.25">
      <c r="A724" s="11">
        <v>723</v>
      </c>
      <c r="B724" s="11">
        <v>-12.279565811157227</v>
      </c>
      <c r="C724" s="11">
        <v>10.510553359985352</v>
      </c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x14ac:dyDescent="0.25">
      <c r="A725" s="11">
        <v>724</v>
      </c>
      <c r="B725" s="11">
        <v>-12.043891906738281</v>
      </c>
      <c r="C725" s="11">
        <v>14.911209106445313</v>
      </c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x14ac:dyDescent="0.25">
      <c r="A726" s="11">
        <v>725</v>
      </c>
      <c r="B726" s="11">
        <v>-11.742507934570313</v>
      </c>
      <c r="C726" s="11">
        <v>19.311515808105469</v>
      </c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x14ac:dyDescent="0.25">
      <c r="A727" s="11">
        <v>726</v>
      </c>
      <c r="B727" s="11">
        <v>-11.352070808410645</v>
      </c>
      <c r="C727" s="11">
        <v>23.65870475769043</v>
      </c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x14ac:dyDescent="0.25">
      <c r="A728" s="11">
        <v>727</v>
      </c>
      <c r="B728" s="11">
        <v>-10.820352554321289</v>
      </c>
      <c r="C728" s="11">
        <v>27.964357376098633</v>
      </c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x14ac:dyDescent="0.25">
      <c r="A729" s="11">
        <v>728</v>
      </c>
      <c r="B729" s="11">
        <v>-9.9681463241577148</v>
      </c>
      <c r="C729" s="11">
        <v>32.278606414794922</v>
      </c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x14ac:dyDescent="0.25">
      <c r="A730" s="11">
        <v>729</v>
      </c>
      <c r="B730" s="11">
        <v>10.569479942321777</v>
      </c>
      <c r="C730" s="11">
        <v>36.591110229492188</v>
      </c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spans="1:22" x14ac:dyDescent="0.25">
      <c r="A731" s="11">
        <v>730</v>
      </c>
      <c r="B731" s="11">
        <v>10.736089706420898</v>
      </c>
      <c r="C731" s="11">
        <v>40.851840972900391</v>
      </c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x14ac:dyDescent="0.25">
      <c r="A732" s="11">
        <v>731</v>
      </c>
      <c r="B732" s="11">
        <v>10.89707088470459</v>
      </c>
      <c r="C732" s="11">
        <v>45.071800231933594</v>
      </c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x14ac:dyDescent="0.25">
      <c r="A733" s="11">
        <v>732</v>
      </c>
      <c r="B733" s="11">
        <v>11.054141044616699</v>
      </c>
      <c r="C733" s="11">
        <v>49.300197601318359</v>
      </c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x14ac:dyDescent="0.25">
      <c r="A734" s="11">
        <v>733</v>
      </c>
      <c r="B734" s="11">
        <v>11.206454277038574</v>
      </c>
      <c r="C734" s="11">
        <v>53.526882171630859</v>
      </c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x14ac:dyDescent="0.25">
      <c r="A735" s="11">
        <v>734</v>
      </c>
      <c r="B735" s="11">
        <v>11.356052398681641</v>
      </c>
      <c r="C735" s="11">
        <v>57.804599761962891</v>
      </c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spans="1:22" x14ac:dyDescent="0.25">
      <c r="A736" s="11">
        <v>735</v>
      </c>
      <c r="B736" s="11">
        <v>11.502344131469727</v>
      </c>
      <c r="C736" s="11">
        <v>62.123386383056641</v>
      </c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x14ac:dyDescent="0.25">
      <c r="A737" s="11">
        <v>736</v>
      </c>
      <c r="B737" s="11">
        <v>11.354579925537109</v>
      </c>
      <c r="C737" s="11">
        <v>57.761077880859375</v>
      </c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x14ac:dyDescent="0.25">
      <c r="A738" s="11">
        <v>737</v>
      </c>
      <c r="B738" s="11">
        <v>11.202219009399414</v>
      </c>
      <c r="C738" s="11">
        <v>53.407508850097656</v>
      </c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x14ac:dyDescent="0.25">
      <c r="A739" s="11">
        <v>738</v>
      </c>
      <c r="B739" s="11">
        <v>11.217508316040039</v>
      </c>
      <c r="C739" s="11">
        <v>53.837776184082031</v>
      </c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spans="1:22" x14ac:dyDescent="0.25">
      <c r="A740" s="11">
        <v>739</v>
      </c>
      <c r="B740" s="11">
        <v>11.202033042907715</v>
      </c>
      <c r="C740" s="11">
        <v>53.402347564697266</v>
      </c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spans="1:22" x14ac:dyDescent="0.25">
      <c r="A741" s="11">
        <v>740</v>
      </c>
      <c r="B741" s="11">
        <v>11.186564445495605</v>
      </c>
      <c r="C741" s="11">
        <v>52.967948913574219</v>
      </c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spans="1:22" x14ac:dyDescent="0.25">
      <c r="A742" s="11">
        <v>741</v>
      </c>
      <c r="B742" s="11">
        <v>11.170853614807129</v>
      </c>
      <c r="C742" s="11">
        <v>52.528133392333984</v>
      </c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spans="1:22" x14ac:dyDescent="0.25">
      <c r="A743" s="11">
        <v>742</v>
      </c>
      <c r="B743" s="11">
        <v>11.154943466186523</v>
      </c>
      <c r="C743" s="11">
        <v>52.084125518798828</v>
      </c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spans="1:22" x14ac:dyDescent="0.25">
      <c r="A744" s="11">
        <v>743</v>
      </c>
      <c r="B744" s="11">
        <v>11.138821601867676</v>
      </c>
      <c r="C744" s="11">
        <v>51.635639190673828</v>
      </c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spans="1:22" x14ac:dyDescent="0.25">
      <c r="A745" s="11">
        <v>744</v>
      </c>
      <c r="B745" s="11">
        <v>11.122486114501953</v>
      </c>
      <c r="C745" s="11">
        <v>51.182674407958984</v>
      </c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spans="1:22" x14ac:dyDescent="0.25">
      <c r="A746" s="11">
        <v>745</v>
      </c>
      <c r="B746" s="11">
        <v>11.106131553649902</v>
      </c>
      <c r="C746" s="11">
        <v>50.730609893798828</v>
      </c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spans="1:22" x14ac:dyDescent="0.25">
      <c r="A747" s="11">
        <v>746</v>
      </c>
      <c r="B747" s="11">
        <v>11.089916229248047</v>
      </c>
      <c r="C747" s="11">
        <v>50.283824920654297</v>
      </c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spans="1:22" x14ac:dyDescent="0.25">
      <c r="A748" s="11">
        <v>747</v>
      </c>
      <c r="B748" s="11">
        <v>11.073611259460449</v>
      </c>
      <c r="C748" s="11">
        <v>49.835945129394531</v>
      </c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spans="1:22" x14ac:dyDescent="0.25">
      <c r="A749" s="11">
        <v>748</v>
      </c>
      <c r="B749" s="11">
        <v>11.057066917419434</v>
      </c>
      <c r="C749" s="11">
        <v>49.382915496826172</v>
      </c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spans="1:22" x14ac:dyDescent="0.25">
      <c r="A750" s="11">
        <v>749</v>
      </c>
      <c r="B750" s="11">
        <v>11.040308952331543</v>
      </c>
      <c r="C750" s="11">
        <v>48.925487518310547</v>
      </c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spans="1:22" x14ac:dyDescent="0.25">
      <c r="A751" s="11">
        <v>750</v>
      </c>
      <c r="B751" s="11">
        <v>11.02332878112793</v>
      </c>
      <c r="C751" s="11">
        <v>48.463459014892578</v>
      </c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spans="1:22" x14ac:dyDescent="0.25">
      <c r="A752" s="11">
        <v>751</v>
      </c>
      <c r="B752" s="11">
        <v>11.006125450134277</v>
      </c>
      <c r="C752" s="11">
        <v>47.996814727783203</v>
      </c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spans="1:22" x14ac:dyDescent="0.25">
      <c r="A753" s="11">
        <v>752</v>
      </c>
      <c r="B753" s="11">
        <v>10.988694190979004</v>
      </c>
      <c r="C753" s="11">
        <v>47.525505065917969</v>
      </c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spans="1:22" x14ac:dyDescent="0.25">
      <c r="A754" s="11">
        <v>753</v>
      </c>
      <c r="B754" s="11">
        <v>10.971033096313477</v>
      </c>
      <c r="C754" s="11">
        <v>47.049480438232422</v>
      </c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spans="1:22" x14ac:dyDescent="0.25">
      <c r="A755" s="11">
        <v>754</v>
      </c>
      <c r="B755" s="11">
        <v>10.95313835144043</v>
      </c>
      <c r="C755" s="11">
        <v>46.568698883056641</v>
      </c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spans="1:22" x14ac:dyDescent="0.25">
      <c r="A756" s="11">
        <v>755</v>
      </c>
      <c r="B756" s="11">
        <v>10.935221672058105</v>
      </c>
      <c r="C756" s="11">
        <v>46.088871002197266</v>
      </c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spans="1:22" x14ac:dyDescent="0.25">
      <c r="A757" s="11">
        <v>756</v>
      </c>
      <c r="B757" s="11">
        <v>10.917025566101074</v>
      </c>
      <c r="C757" s="11">
        <v>45.603092193603516</v>
      </c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spans="1:22" x14ac:dyDescent="0.25">
      <c r="A758" s="11">
        <v>757</v>
      </c>
      <c r="B758" s="11">
        <v>10.898597717285156</v>
      </c>
      <c r="C758" s="11">
        <v>45.112678527832031</v>
      </c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spans="1:22" x14ac:dyDescent="0.25">
      <c r="A759" s="11">
        <v>758</v>
      </c>
      <c r="B759" s="11">
        <v>10.880146980285645</v>
      </c>
      <c r="C759" s="11">
        <v>44.623199462890625</v>
      </c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spans="1:22" x14ac:dyDescent="0.25">
      <c r="A760" s="11">
        <v>759</v>
      </c>
      <c r="B760" s="11">
        <v>10.861408233642578</v>
      </c>
      <c r="C760" s="11">
        <v>44.127658843994141</v>
      </c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spans="1:22" x14ac:dyDescent="0.25">
      <c r="A761" s="11">
        <v>760</v>
      </c>
      <c r="B761" s="11">
        <v>10.84243106842041</v>
      </c>
      <c r="C761" s="11">
        <v>43.627391815185547</v>
      </c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spans="1:22" x14ac:dyDescent="0.25">
      <c r="A762" s="11">
        <v>761</v>
      </c>
      <c r="B762" s="11">
        <v>10.823201179504395</v>
      </c>
      <c r="C762" s="11">
        <v>43.122074127197266</v>
      </c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spans="1:22" x14ac:dyDescent="0.25">
      <c r="A763" s="11">
        <v>762</v>
      </c>
      <c r="B763" s="11">
        <v>10.80376148223877</v>
      </c>
      <c r="C763" s="11">
        <v>42.611713409423828</v>
      </c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spans="1:22" x14ac:dyDescent="0.25">
      <c r="A764" s="11">
        <v>763</v>
      </c>
      <c r="B764" s="11">
        <v>10.784024238586426</v>
      </c>
      <c r="C764" s="11">
        <v>42.096248626708984</v>
      </c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spans="1:22" x14ac:dyDescent="0.25">
      <c r="A765" s="11">
        <v>764</v>
      </c>
      <c r="B765" s="11">
        <v>10.764026641845703</v>
      </c>
      <c r="C765" s="11">
        <v>41.575630187988281</v>
      </c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spans="1:22" x14ac:dyDescent="0.25">
      <c r="A766" s="11">
        <v>765</v>
      </c>
      <c r="B766" s="11">
        <v>10.743765830993652</v>
      </c>
      <c r="C766" s="11">
        <v>41.049800872802734</v>
      </c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spans="1:22" x14ac:dyDescent="0.25">
      <c r="A767" s="11">
        <v>766</v>
      </c>
      <c r="B767" s="11">
        <v>10.723237991333008</v>
      </c>
      <c r="C767" s="11">
        <v>40.518718719482422</v>
      </c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spans="1:22" x14ac:dyDescent="0.25">
      <c r="A768" s="11">
        <v>767</v>
      </c>
      <c r="B768" s="11">
        <v>10.70244026184082</v>
      </c>
      <c r="C768" s="11">
        <v>39.982322692871094</v>
      </c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spans="1:22" x14ac:dyDescent="0.25">
      <c r="A769" s="11">
        <v>768</v>
      </c>
      <c r="B769" s="11">
        <v>10.681368827819824</v>
      </c>
      <c r="C769" s="11">
        <v>39.440563201904297</v>
      </c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spans="1:22" x14ac:dyDescent="0.25">
      <c r="A770" s="11">
        <v>769</v>
      </c>
      <c r="B770" s="11">
        <v>10.66002082824707</v>
      </c>
      <c r="C770" s="11">
        <v>38.893386840820313</v>
      </c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spans="1:22" x14ac:dyDescent="0.25">
      <c r="A771" s="11">
        <v>770</v>
      </c>
      <c r="B771" s="11">
        <v>10.638392448425293</v>
      </c>
      <c r="C771" s="11">
        <v>38.340736389160156</v>
      </c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spans="1:22" x14ac:dyDescent="0.25">
      <c r="A772" s="11">
        <v>771</v>
      </c>
      <c r="B772" s="11">
        <v>10.616740226745605</v>
      </c>
      <c r="C772" s="11">
        <v>37.789188385009766</v>
      </c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spans="1:22" x14ac:dyDescent="0.25">
      <c r="A773" s="11">
        <v>772</v>
      </c>
      <c r="B773" s="11">
        <v>10.594754219055176</v>
      </c>
      <c r="C773" s="11">
        <v>37.230796813964844</v>
      </c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spans="1:22" x14ac:dyDescent="0.25">
      <c r="A774" s="11">
        <v>773</v>
      </c>
      <c r="B774" s="11">
        <v>10.572491645812988</v>
      </c>
      <c r="C774" s="11">
        <v>36.667083740234375</v>
      </c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spans="1:22" x14ac:dyDescent="0.25">
      <c r="A775" s="11">
        <v>774</v>
      </c>
      <c r="B775" s="11">
        <v>10.549890518188477</v>
      </c>
      <c r="C775" s="11">
        <v>36.097679138183594</v>
      </c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</row>
    <row r="776" spans="1:22" x14ac:dyDescent="0.25">
      <c r="A776" s="11">
        <v>775</v>
      </c>
      <c r="B776" s="11">
        <v>10.52703857421875</v>
      </c>
      <c r="C776" s="11">
        <v>35.522594451904297</v>
      </c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spans="1:22" x14ac:dyDescent="0.25">
      <c r="A777" s="11">
        <v>776</v>
      </c>
      <c r="B777" s="11">
        <v>10.503890991210938</v>
      </c>
      <c r="C777" s="11">
        <v>34.941753387451172</v>
      </c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spans="1:22" x14ac:dyDescent="0.25">
      <c r="A778" s="11">
        <v>777</v>
      </c>
      <c r="B778" s="11">
        <v>10.480443000793457</v>
      </c>
      <c r="C778" s="11">
        <v>34.355106353759766</v>
      </c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spans="1:22" x14ac:dyDescent="0.25">
      <c r="A779" s="11">
        <v>778</v>
      </c>
      <c r="B779" s="11">
        <v>10.456692695617676</v>
      </c>
      <c r="C779" s="11">
        <v>33.762592315673828</v>
      </c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spans="1:22" x14ac:dyDescent="0.25">
      <c r="A780" s="11">
        <v>779</v>
      </c>
      <c r="B780" s="11">
        <v>10.432637214660645</v>
      </c>
      <c r="C780" s="11">
        <v>33.164150238037109</v>
      </c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spans="1:22" x14ac:dyDescent="0.25">
      <c r="A781" s="11">
        <v>780</v>
      </c>
      <c r="B781" s="11">
        <v>10.408324241638184</v>
      </c>
      <c r="C781" s="11">
        <v>32.559726715087891</v>
      </c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spans="1:22" x14ac:dyDescent="0.25">
      <c r="A782" s="11">
        <v>781</v>
      </c>
      <c r="B782" s="11">
        <v>10.383657455444336</v>
      </c>
      <c r="C782" s="11">
        <v>31.949260711669922</v>
      </c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spans="1:22" x14ac:dyDescent="0.25">
      <c r="A783" s="11">
        <v>782</v>
      </c>
      <c r="B783" s="11">
        <v>10.358678817749023</v>
      </c>
      <c r="C783" s="11">
        <v>31.332687377929688</v>
      </c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spans="1:22" x14ac:dyDescent="0.25">
      <c r="A784" s="11">
        <v>783</v>
      </c>
      <c r="B784" s="11">
        <v>10.333386421203613</v>
      </c>
      <c r="C784" s="11">
        <v>30.709949493408203</v>
      </c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spans="1:22" x14ac:dyDescent="0.25">
      <c r="A785" s="11">
        <v>784</v>
      </c>
      <c r="B785" s="11">
        <v>10.307723045349121</v>
      </c>
      <c r="C785" s="11">
        <v>30.080982208251953</v>
      </c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spans="1:22" x14ac:dyDescent="0.25">
      <c r="A786" s="11">
        <v>785</v>
      </c>
      <c r="B786" s="11">
        <v>10.281787872314453</v>
      </c>
      <c r="C786" s="11">
        <v>29.445728302001953</v>
      </c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spans="1:22" x14ac:dyDescent="0.25">
      <c r="A787" s="11">
        <v>786</v>
      </c>
      <c r="B787" s="11">
        <v>10.255588531494141</v>
      </c>
      <c r="C787" s="11">
        <v>28.804119110107422</v>
      </c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spans="1:22" x14ac:dyDescent="0.25">
      <c r="A788" s="11">
        <v>787</v>
      </c>
      <c r="B788" s="11">
        <v>10.228981018066406</v>
      </c>
      <c r="C788" s="11">
        <v>28.156095504760742</v>
      </c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spans="1:22" x14ac:dyDescent="0.25">
      <c r="A789" s="11">
        <v>788</v>
      </c>
      <c r="B789" s="11">
        <v>10.202089309692383</v>
      </c>
      <c r="C789" s="11">
        <v>27.501590728759766</v>
      </c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spans="1:22" x14ac:dyDescent="0.25">
      <c r="A790" s="11">
        <v>789</v>
      </c>
      <c r="B790" s="11">
        <v>10.174939155578613</v>
      </c>
      <c r="C790" s="11">
        <v>26.840541839599609</v>
      </c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spans="1:22" x14ac:dyDescent="0.25">
      <c r="A791" s="11">
        <v>790</v>
      </c>
      <c r="B791" s="11">
        <v>10.147372245788574</v>
      </c>
      <c r="C791" s="11">
        <v>26.172882080078125</v>
      </c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spans="1:22" x14ac:dyDescent="0.25">
      <c r="A792" s="11">
        <v>791</v>
      </c>
      <c r="B792" s="11">
        <v>10.119548797607422</v>
      </c>
      <c r="C792" s="11">
        <v>25.498544692993164</v>
      </c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spans="1:22" x14ac:dyDescent="0.25">
      <c r="A793" s="11">
        <v>792</v>
      </c>
      <c r="B793" s="11">
        <v>10.091415405273438</v>
      </c>
      <c r="C793" s="11">
        <v>24.817464828491211</v>
      </c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spans="1:22" x14ac:dyDescent="0.25">
      <c r="A794" s="11">
        <v>793</v>
      </c>
      <c r="B794" s="11">
        <v>10.06297779083252</v>
      </c>
      <c r="C794" s="11">
        <v>24.129575729370117</v>
      </c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spans="1:22" x14ac:dyDescent="0.25">
      <c r="A795" s="11">
        <v>794</v>
      </c>
      <c r="B795" s="11">
        <v>10.028934478759766</v>
      </c>
      <c r="C795" s="11">
        <v>23.434804916381836</v>
      </c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spans="1:22" x14ac:dyDescent="0.25">
      <c r="A796" s="11">
        <v>795</v>
      </c>
      <c r="B796" s="11">
        <v>10.006690979003906</v>
      </c>
      <c r="C796" s="11">
        <v>22.733087539672852</v>
      </c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spans="1:22" x14ac:dyDescent="0.25">
      <c r="A797" s="11">
        <v>796</v>
      </c>
      <c r="B797" s="11">
        <v>9.9840478897094727</v>
      </c>
      <c r="C797" s="11">
        <v>22.02435302734375</v>
      </c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spans="1:22" x14ac:dyDescent="0.25">
      <c r="A798" s="11">
        <v>797</v>
      </c>
      <c r="B798" s="11">
        <v>9.9609918594360352</v>
      </c>
      <c r="C798" s="11">
        <v>21.30853271484375</v>
      </c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spans="1:22" x14ac:dyDescent="0.25">
      <c r="A799" s="11">
        <v>798</v>
      </c>
      <c r="B799" s="11">
        <v>9.9375095367431641</v>
      </c>
      <c r="C799" s="11">
        <v>20.585552215576172</v>
      </c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spans="1:22" x14ac:dyDescent="0.25">
      <c r="A800" s="11">
        <v>799</v>
      </c>
      <c r="B800" s="11">
        <v>9.9135866165161133</v>
      </c>
      <c r="C800" s="11">
        <v>19.855342864990234</v>
      </c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spans="1:22" x14ac:dyDescent="0.25">
      <c r="A801" s="11">
        <v>800</v>
      </c>
      <c r="B801" s="11">
        <v>9.8892107009887695</v>
      </c>
      <c r="C801" s="11">
        <v>19.117830276489258</v>
      </c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spans="1:22" x14ac:dyDescent="0.25">
      <c r="A802" s="11">
        <v>801</v>
      </c>
      <c r="B802" s="11">
        <v>9.8643674850463867</v>
      </c>
      <c r="C802" s="11">
        <v>18.372943878173828</v>
      </c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spans="1:22" x14ac:dyDescent="0.25">
      <c r="A803" s="11">
        <v>802</v>
      </c>
      <c r="B803" s="11">
        <v>9.8390417098999023</v>
      </c>
      <c r="C803" s="11">
        <v>17.620607376098633</v>
      </c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spans="1:22" x14ac:dyDescent="0.25">
      <c r="A804" s="11">
        <v>803</v>
      </c>
      <c r="B804" s="11">
        <v>9.8132200241088867</v>
      </c>
      <c r="C804" s="11">
        <v>16.860748291015625</v>
      </c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spans="1:22" x14ac:dyDescent="0.25">
      <c r="A805" s="11">
        <v>804</v>
      </c>
      <c r="B805" s="11">
        <v>9.7868862152099609</v>
      </c>
      <c r="C805" s="11">
        <v>16.093290328979492</v>
      </c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spans="1:22" x14ac:dyDescent="0.25">
      <c r="A806" s="11">
        <v>805</v>
      </c>
      <c r="B806" s="11">
        <v>9.7603473663330078</v>
      </c>
      <c r="C806" s="11">
        <v>15.327358245849609</v>
      </c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spans="1:22" x14ac:dyDescent="0.25">
      <c r="A807" s="11">
        <v>806</v>
      </c>
      <c r="B807" s="11">
        <v>9.7332134246826172</v>
      </c>
      <c r="C807" s="11">
        <v>14.551928520202637</v>
      </c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spans="1:22" x14ac:dyDescent="0.25">
      <c r="A808" s="11">
        <v>807</v>
      </c>
      <c r="B808" s="11">
        <v>9.7055444717407227</v>
      </c>
      <c r="C808" s="11">
        <v>13.769103050231934</v>
      </c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spans="1:22" x14ac:dyDescent="0.25">
      <c r="A809" s="11">
        <v>808</v>
      </c>
      <c r="B809" s="11">
        <v>9.6773128509521484</v>
      </c>
      <c r="C809" s="11">
        <v>12.978379249572754</v>
      </c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spans="1:22" x14ac:dyDescent="0.25">
      <c r="A810" s="11">
        <v>809</v>
      </c>
      <c r="B810" s="11">
        <v>9.6485099792480469</v>
      </c>
      <c r="C810" s="11">
        <v>12.17976188659668</v>
      </c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spans="1:22" x14ac:dyDescent="0.25">
      <c r="A811" s="11">
        <v>810</v>
      </c>
      <c r="B811" s="11">
        <v>9.6191263198852539</v>
      </c>
      <c r="C811" s="11">
        <v>11.37315559387207</v>
      </c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spans="1:22" x14ac:dyDescent="0.25">
      <c r="A812" s="11">
        <v>811</v>
      </c>
      <c r="B812" s="11">
        <v>9.5891590118408203</v>
      </c>
      <c r="C812" s="11">
        <v>10.558483123779297</v>
      </c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spans="1:22" x14ac:dyDescent="0.25">
      <c r="A813" s="11">
        <v>812</v>
      </c>
      <c r="B813" s="11">
        <v>9.5586128234863281</v>
      </c>
      <c r="C813" s="11">
        <v>9.7356643676757813</v>
      </c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spans="1:22" x14ac:dyDescent="0.25">
      <c r="A814" s="11">
        <v>813</v>
      </c>
      <c r="B814" s="11">
        <v>9.5275115966796875</v>
      </c>
      <c r="C814" s="11">
        <v>8.9046182632446289</v>
      </c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</row>
    <row r="815" spans="1:22" x14ac:dyDescent="0.25">
      <c r="A815" s="11">
        <v>814</v>
      </c>
      <c r="B815" s="11">
        <v>9.4959077835083008</v>
      </c>
      <c r="C815" s="11">
        <v>8.0652608871459961</v>
      </c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spans="1:22" x14ac:dyDescent="0.25">
      <c r="A816" s="11">
        <v>815</v>
      </c>
      <c r="B816" s="11">
        <v>9.4639139175415039</v>
      </c>
      <c r="C816" s="11">
        <v>7.2175097465515137</v>
      </c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spans="1:22" x14ac:dyDescent="0.25">
      <c r="A817" s="11">
        <v>816</v>
      </c>
      <c r="B817" s="11">
        <v>9.4317550659179688</v>
      </c>
      <c r="C817" s="11">
        <v>6.3612813949584961</v>
      </c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spans="1:22" x14ac:dyDescent="0.25">
      <c r="A818" s="11">
        <v>817</v>
      </c>
      <c r="B818" s="11">
        <v>9.3998746871948242</v>
      </c>
      <c r="C818" s="11">
        <v>5.496490478515625</v>
      </c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spans="1:22" x14ac:dyDescent="0.25">
      <c r="A819" s="11">
        <v>818</v>
      </c>
      <c r="B819" s="11">
        <v>9.3691310882568359</v>
      </c>
      <c r="C819" s="11">
        <v>4.6230521202087402</v>
      </c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spans="1:22" x14ac:dyDescent="0.25">
      <c r="A820" s="11">
        <v>819</v>
      </c>
      <c r="B820" s="11">
        <v>9.3410139083862305</v>
      </c>
      <c r="C820" s="11">
        <v>3.7408790588378906</v>
      </c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spans="1:22" x14ac:dyDescent="0.25">
      <c r="A821" s="11">
        <v>820</v>
      </c>
      <c r="B821" s="11">
        <v>9.3173561096191406</v>
      </c>
      <c r="C821" s="11">
        <v>2.8498845100402832</v>
      </c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</row>
    <row r="822" spans="1:22" x14ac:dyDescent="0.25">
      <c r="A822" s="11">
        <v>821</v>
      </c>
      <c r="B822" s="11">
        <v>9.2988986968994141</v>
      </c>
      <c r="C822" s="11">
        <v>1.9499797821044922</v>
      </c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spans="1:22" x14ac:dyDescent="0.25">
      <c r="A823" s="11">
        <v>822</v>
      </c>
      <c r="B823" s="11">
        <v>9.2845392227172852</v>
      </c>
      <c r="C823" s="11">
        <v>1.0410761833190918</v>
      </c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spans="1:22" x14ac:dyDescent="0.25">
      <c r="A824" s="11">
        <v>823</v>
      </c>
      <c r="B824" s="11">
        <v>9.2727203369140625</v>
      </c>
      <c r="C824" s="11">
        <v>0.12308339774608612</v>
      </c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spans="1:22" x14ac:dyDescent="0.25">
      <c r="A825" s="11">
        <v>824</v>
      </c>
      <c r="B825" s="11">
        <v>9.262451171875</v>
      </c>
      <c r="C825" s="11">
        <v>-0.8040892481803894</v>
      </c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spans="1:22" x14ac:dyDescent="0.25">
      <c r="A826" s="11">
        <v>825</v>
      </c>
      <c r="B826" s="11">
        <v>9.2532548904418945</v>
      </c>
      <c r="C826" s="11">
        <v>-1.7405335903167725</v>
      </c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spans="1:22" x14ac:dyDescent="0.25">
      <c r="A827" s="11">
        <v>826</v>
      </c>
      <c r="B827" s="11">
        <v>9.244929313659668</v>
      </c>
      <c r="C827" s="11">
        <v>-2.6863424777984619</v>
      </c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spans="1:22" x14ac:dyDescent="0.25">
      <c r="A828" s="11">
        <v>827</v>
      </c>
      <c r="B828" s="11">
        <v>9.237401008605957</v>
      </c>
      <c r="C828" s="11">
        <v>-3.6416094303131104</v>
      </c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spans="1:22" x14ac:dyDescent="0.25">
      <c r="A829" s="11">
        <v>828</v>
      </c>
      <c r="B829" s="11">
        <v>9.2306632995605469</v>
      </c>
      <c r="C829" s="11">
        <v>-4.6064291000366211</v>
      </c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spans="1:22" x14ac:dyDescent="0.25">
      <c r="A830" s="11">
        <v>829</v>
      </c>
      <c r="B830" s="11">
        <v>9.2247371673583984</v>
      </c>
      <c r="C830" s="11">
        <v>-5.5808968544006348</v>
      </c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spans="1:22" x14ac:dyDescent="0.25">
      <c r="A831" s="11">
        <v>830</v>
      </c>
      <c r="B831" s="11">
        <v>9.2196636199951172</v>
      </c>
      <c r="C831" s="11">
        <v>-6.5651092529296875</v>
      </c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spans="1:22" x14ac:dyDescent="0.25">
      <c r="A832" s="11">
        <v>831</v>
      </c>
      <c r="B832" s="11">
        <v>9.2154941558837891</v>
      </c>
      <c r="C832" s="11">
        <v>-7.5591635704040527</v>
      </c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spans="1:22" x14ac:dyDescent="0.25">
      <c r="A833" s="11">
        <v>832</v>
      </c>
      <c r="B833" s="11">
        <v>9.2122869491577148</v>
      </c>
      <c r="C833" s="11">
        <v>-8.5631589889526367</v>
      </c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spans="1:22" x14ac:dyDescent="0.25">
      <c r="A834" s="11">
        <v>833</v>
      </c>
      <c r="B834" s="11">
        <v>9.210108757019043</v>
      </c>
      <c r="C834" s="11">
        <v>-9.5771942138671875</v>
      </c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spans="1:22" x14ac:dyDescent="0.25">
      <c r="A835" s="11">
        <v>834</v>
      </c>
      <c r="B835" s="11">
        <v>9.2090349197387695</v>
      </c>
      <c r="C835" s="11">
        <v>-10.589213371276855</v>
      </c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spans="1:22" x14ac:dyDescent="0.25">
      <c r="A836" s="11">
        <v>835</v>
      </c>
      <c r="B836" s="11">
        <v>9.2091102600097656</v>
      </c>
      <c r="C836" s="11">
        <v>-11.613781929016113</v>
      </c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spans="1:22" x14ac:dyDescent="0.25">
      <c r="A837" s="11">
        <v>836</v>
      </c>
      <c r="B837" s="11">
        <v>9.2104158401489258</v>
      </c>
      <c r="C837" s="11">
        <v>-12.64812183380127</v>
      </c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spans="1:22" x14ac:dyDescent="0.25">
      <c r="A838" s="11">
        <v>837</v>
      </c>
      <c r="B838" s="11">
        <v>9.2130374908447266</v>
      </c>
      <c r="C838" s="11">
        <v>-13.692897796630859</v>
      </c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spans="1:22" x14ac:dyDescent="0.25">
      <c r="A839" s="11">
        <v>838</v>
      </c>
      <c r="B839" s="11">
        <v>9.2170648574829102</v>
      </c>
      <c r="C839" s="11">
        <v>-14.748104095458984</v>
      </c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spans="1:22" x14ac:dyDescent="0.25">
      <c r="A840" s="11">
        <v>839</v>
      </c>
      <c r="B840" s="11">
        <v>9.2225961685180664</v>
      </c>
      <c r="C840" s="11">
        <v>-15.813865661621094</v>
      </c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spans="1:22" x14ac:dyDescent="0.25">
      <c r="A841" s="11">
        <v>840</v>
      </c>
      <c r="B841" s="11">
        <v>9.2295455932617188</v>
      </c>
      <c r="C841" s="11">
        <v>-16.864629745483398</v>
      </c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spans="1:22" x14ac:dyDescent="0.25">
      <c r="A842" s="11">
        <v>841</v>
      </c>
      <c r="B842" s="11">
        <v>9.2379541397094727</v>
      </c>
      <c r="C842" s="11">
        <v>-17.905811309814453</v>
      </c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spans="1:22" x14ac:dyDescent="0.25">
      <c r="A843" s="11">
        <v>842</v>
      </c>
      <c r="B843" s="11">
        <v>9.2478275299072266</v>
      </c>
      <c r="C843" s="11">
        <v>-18.936386108398438</v>
      </c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spans="1:22" x14ac:dyDescent="0.25">
      <c r="A844" s="11">
        <v>843</v>
      </c>
      <c r="B844" s="11">
        <v>9.2594757080078125</v>
      </c>
      <c r="C844" s="11">
        <v>-19.98151969909668</v>
      </c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spans="1:22" x14ac:dyDescent="0.25">
      <c r="A845" s="11">
        <v>844</v>
      </c>
      <c r="B845" s="11">
        <v>9.2729663848876953</v>
      </c>
      <c r="C845" s="11">
        <v>-21.036277770996094</v>
      </c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spans="1:22" x14ac:dyDescent="0.25">
      <c r="A846" s="11">
        <v>845</v>
      </c>
      <c r="B846" s="11">
        <v>9.2884340286254883</v>
      </c>
      <c r="C846" s="11">
        <v>-22.10174560546875</v>
      </c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spans="1:22" x14ac:dyDescent="0.25">
      <c r="A847" s="11">
        <v>846</v>
      </c>
      <c r="B847" s="11">
        <v>9.306004524230957</v>
      </c>
      <c r="C847" s="11">
        <v>-23.177835464477539</v>
      </c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spans="1:22" x14ac:dyDescent="0.25">
      <c r="A848" s="11">
        <v>847</v>
      </c>
      <c r="B848" s="11">
        <v>9.3258190155029297</v>
      </c>
      <c r="C848" s="11">
        <v>-24.264694213867188</v>
      </c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spans="1:22" x14ac:dyDescent="0.25">
      <c r="A849" s="11">
        <v>848</v>
      </c>
      <c r="B849" s="11">
        <v>9.3480253219604492</v>
      </c>
      <c r="C849" s="11">
        <v>-25.362419128417969</v>
      </c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spans="1:22" x14ac:dyDescent="0.25">
      <c r="A850" s="11">
        <v>849</v>
      </c>
      <c r="B850" s="11">
        <v>9.3727779388427734</v>
      </c>
      <c r="C850" s="11">
        <v>-26.471120834350586</v>
      </c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spans="1:22" x14ac:dyDescent="0.25">
      <c r="A851" s="11">
        <v>850</v>
      </c>
      <c r="B851" s="11">
        <v>9.4002437591552734</v>
      </c>
      <c r="C851" s="11">
        <v>-27.590911865234375</v>
      </c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spans="1:22" x14ac:dyDescent="0.25">
      <c r="A852" s="11">
        <v>851</v>
      </c>
      <c r="B852" s="11">
        <v>9.4302215576171875</v>
      </c>
      <c r="C852" s="11">
        <v>-28.708475112915039</v>
      </c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spans="1:22" x14ac:dyDescent="0.25">
      <c r="A853" s="11">
        <v>852</v>
      </c>
      <c r="B853" s="11">
        <v>9.4632787704467773</v>
      </c>
      <c r="C853" s="11">
        <v>-29.839895248413086</v>
      </c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spans="1:22" x14ac:dyDescent="0.25">
      <c r="A854" s="11">
        <v>853</v>
      </c>
      <c r="B854" s="11">
        <v>9.4995183944702148</v>
      </c>
      <c r="C854" s="11">
        <v>-30.982109069824219</v>
      </c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spans="1:22" x14ac:dyDescent="0.25">
      <c r="A855" s="11">
        <v>854</v>
      </c>
      <c r="B855" s="11">
        <v>9.5391464233398438</v>
      </c>
      <c r="C855" s="11">
        <v>-32.135845184326172</v>
      </c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spans="1:22" x14ac:dyDescent="0.25">
      <c r="A856" s="11">
        <v>855</v>
      </c>
      <c r="B856" s="11">
        <v>9.5823554992675781</v>
      </c>
      <c r="C856" s="11">
        <v>-33.301097869873047</v>
      </c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spans="1:22" x14ac:dyDescent="0.25">
      <c r="A857" s="11">
        <v>856</v>
      </c>
      <c r="B857" s="11">
        <v>9.6287622451782227</v>
      </c>
      <c r="C857" s="11">
        <v>-34.464042663574219</v>
      </c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spans="1:22" x14ac:dyDescent="0.25">
      <c r="A858" s="11">
        <v>857</v>
      </c>
      <c r="B858" s="11">
        <v>9.6785497665405273</v>
      </c>
      <c r="C858" s="11">
        <v>-35.627456665039063</v>
      </c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spans="1:22" x14ac:dyDescent="0.25">
      <c r="A859" s="11">
        <v>858</v>
      </c>
      <c r="B859" s="11">
        <v>9.7324180603027344</v>
      </c>
      <c r="C859" s="11">
        <v>-36.804725646972656</v>
      </c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spans="1:22" x14ac:dyDescent="0.25">
      <c r="A860" s="11">
        <v>859</v>
      </c>
      <c r="B860" s="11">
        <v>9.7904043197631836</v>
      </c>
      <c r="C860" s="11">
        <v>-37.993335723876953</v>
      </c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spans="1:22" x14ac:dyDescent="0.25">
      <c r="A861" s="11">
        <v>860</v>
      </c>
      <c r="B861" s="11">
        <v>9.8526525497436523</v>
      </c>
      <c r="C861" s="11">
        <v>-39.193916320800781</v>
      </c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spans="1:22" x14ac:dyDescent="0.25">
      <c r="A862" s="11">
        <v>861</v>
      </c>
      <c r="B862" s="11">
        <v>9.9184246063232422</v>
      </c>
      <c r="C862" s="11">
        <v>-40.39208984375</v>
      </c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spans="1:22" x14ac:dyDescent="0.25">
      <c r="A863" s="11">
        <v>862</v>
      </c>
      <c r="B863" s="11">
        <v>9.9877815246582031</v>
      </c>
      <c r="C863" s="11">
        <v>-41.59075927734375</v>
      </c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spans="1:22" x14ac:dyDescent="0.25">
      <c r="A864" s="11">
        <v>863</v>
      </c>
      <c r="B864" s="11">
        <v>10.061454772949219</v>
      </c>
      <c r="C864" s="11">
        <v>-42.803699493408203</v>
      </c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1:22" x14ac:dyDescent="0.25">
      <c r="A865" s="11">
        <v>864</v>
      </c>
      <c r="B865" s="11">
        <v>9.9870891571044922</v>
      </c>
      <c r="C865" s="11">
        <v>-41.579074859619141</v>
      </c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1:22" x14ac:dyDescent="0.25">
      <c r="A866" s="11">
        <v>865</v>
      </c>
      <c r="B866" s="11">
        <v>10.062221527099609</v>
      </c>
      <c r="C866" s="11">
        <v>-42.816036224365234</v>
      </c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spans="1:22" x14ac:dyDescent="0.25">
      <c r="A867" s="11">
        <v>866</v>
      </c>
      <c r="B867" s="11">
        <v>10.140728950500488</v>
      </c>
      <c r="C867" s="11">
        <v>-44.050518035888672</v>
      </c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spans="1:22" x14ac:dyDescent="0.25">
      <c r="A868" s="11">
        <v>867</v>
      </c>
      <c r="B868" s="11">
        <v>10.224108695983887</v>
      </c>
      <c r="C868" s="11">
        <v>-45.300312042236328</v>
      </c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spans="1:22" x14ac:dyDescent="0.25">
      <c r="A869" s="11">
        <v>868</v>
      </c>
      <c r="B869" s="11">
        <v>10.316756248474121</v>
      </c>
      <c r="C869" s="11">
        <v>-46.562023162841797</v>
      </c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spans="1:22" x14ac:dyDescent="0.25">
      <c r="A870" s="11">
        <v>869</v>
      </c>
      <c r="B870" s="11">
        <v>-5.4657788276672363</v>
      </c>
      <c r="C870" s="11">
        <v>-47.836467742919922</v>
      </c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spans="1:22" x14ac:dyDescent="0.25">
      <c r="A871" s="11">
        <v>870</v>
      </c>
      <c r="B871" s="11">
        <v>-5.5225491523742676</v>
      </c>
      <c r="C871" s="11">
        <v>-49.123634338378906</v>
      </c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spans="1:22" x14ac:dyDescent="0.25">
      <c r="A872" s="11">
        <v>871</v>
      </c>
      <c r="B872" s="11">
        <v>-5.5758786201477051</v>
      </c>
      <c r="C872" s="11">
        <v>-50.423675537109375</v>
      </c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spans="1:22" x14ac:dyDescent="0.25">
      <c r="A873" s="11">
        <v>872</v>
      </c>
      <c r="B873" s="11">
        <v>-5.6262226104736328</v>
      </c>
      <c r="C873" s="11">
        <v>-51.736717224121094</v>
      </c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spans="1:22" x14ac:dyDescent="0.25">
      <c r="A874" s="11">
        <v>873</v>
      </c>
      <c r="B874" s="11">
        <v>-5.5753650665283203</v>
      </c>
      <c r="C874" s="11">
        <v>-50.410545349121094</v>
      </c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</row>
    <row r="875" spans="1:22" x14ac:dyDescent="0.25">
      <c r="A875" s="11">
        <v>874</v>
      </c>
      <c r="B875" s="11">
        <v>-5.52099609375</v>
      </c>
      <c r="C875" s="11">
        <v>-49.087009429931641</v>
      </c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</row>
    <row r="876" spans="1:22" x14ac:dyDescent="0.25">
      <c r="A876" s="11">
        <v>875</v>
      </c>
      <c r="B876" s="11">
        <v>-5.4616494178771973</v>
      </c>
      <c r="C876" s="11">
        <v>-47.747062683105469</v>
      </c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</row>
    <row r="877" spans="1:22" x14ac:dyDescent="0.25">
      <c r="A877" s="11">
        <v>876</v>
      </c>
      <c r="B877" s="11">
        <v>-5.3973774909973145</v>
      </c>
      <c r="C877" s="11">
        <v>-46.410396575927734</v>
      </c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</row>
    <row r="878" spans="1:22" x14ac:dyDescent="0.25">
      <c r="A878" s="11">
        <v>877</v>
      </c>
      <c r="B878" s="11">
        <v>-5.3271050453186035</v>
      </c>
      <c r="C878" s="11">
        <v>-45.07305908203125</v>
      </c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</row>
    <row r="879" spans="1:22" x14ac:dyDescent="0.25">
      <c r="A879" s="11">
        <v>878</v>
      </c>
      <c r="B879" s="11">
        <v>-5.2498321533203125</v>
      </c>
      <c r="C879" s="11">
        <v>-43.735858917236328</v>
      </c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</row>
    <row r="880" spans="1:22" x14ac:dyDescent="0.25">
      <c r="A880" s="11">
        <v>879</v>
      </c>
      <c r="B880" s="11">
        <v>-5.1633214950561523</v>
      </c>
      <c r="C880" s="11">
        <v>-42.382595062255859</v>
      </c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</row>
    <row r="881" spans="1:22" x14ac:dyDescent="0.25">
      <c r="A881" s="11">
        <v>880</v>
      </c>
      <c r="B881" s="11">
        <v>-5.0661969184875488</v>
      </c>
      <c r="C881" s="11">
        <v>-41.016323089599609</v>
      </c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</row>
    <row r="882" spans="1:22" x14ac:dyDescent="0.25">
      <c r="A882" s="11">
        <v>881</v>
      </c>
      <c r="B882" s="11">
        <v>-4.9568033218383789</v>
      </c>
      <c r="C882" s="11">
        <v>-39.636287689208984</v>
      </c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</row>
    <row r="883" spans="1:22" x14ac:dyDescent="0.25">
      <c r="A883" s="11">
        <v>882</v>
      </c>
      <c r="B883" s="11">
        <v>-4.8336648941040039</v>
      </c>
      <c r="C883" s="11">
        <v>-38.242473602294922</v>
      </c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</row>
    <row r="884" spans="1:22" x14ac:dyDescent="0.25">
      <c r="A884" s="11">
        <v>883</v>
      </c>
      <c r="B884" s="11">
        <v>-4.6955938339233398</v>
      </c>
      <c r="C884" s="11">
        <v>-36.834712982177734</v>
      </c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</row>
    <row r="885" spans="1:22" x14ac:dyDescent="0.25">
      <c r="A885" s="11">
        <v>884</v>
      </c>
      <c r="B885" s="11">
        <v>-4.5424408912658691</v>
      </c>
      <c r="C885" s="11">
        <v>-35.412876129150391</v>
      </c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</row>
    <row r="886" spans="1:22" x14ac:dyDescent="0.25">
      <c r="A886" s="11">
        <v>885</v>
      </c>
      <c r="B886" s="11">
        <v>-4.3748469352722168</v>
      </c>
      <c r="C886" s="11">
        <v>-33.976821899414063</v>
      </c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</row>
    <row r="887" spans="1:22" x14ac:dyDescent="0.25">
      <c r="A887" s="11">
        <v>886</v>
      </c>
      <c r="B887" s="11">
        <v>-4.1948060989379883</v>
      </c>
      <c r="C887" s="11">
        <v>-32.526409149169922</v>
      </c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</row>
    <row r="888" spans="1:22" x14ac:dyDescent="0.25">
      <c r="A888" s="11">
        <v>887</v>
      </c>
      <c r="B888" s="11">
        <v>-4.0048866271972656</v>
      </c>
      <c r="C888" s="11">
        <v>-31.061491012573242</v>
      </c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</row>
    <row r="889" spans="1:22" x14ac:dyDescent="0.25">
      <c r="A889" s="11">
        <v>888</v>
      </c>
      <c r="B889" s="11">
        <v>-3.8075032234191895</v>
      </c>
      <c r="C889" s="11">
        <v>-29.58192253112793</v>
      </c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</row>
    <row r="890" spans="1:22" x14ac:dyDescent="0.25">
      <c r="A890" s="11">
        <v>889</v>
      </c>
      <c r="B890" s="11">
        <v>-3.602360725402832</v>
      </c>
      <c r="C890" s="11">
        <v>-28.087558746337891</v>
      </c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</row>
    <row r="891" spans="1:22" x14ac:dyDescent="0.25">
      <c r="A891" s="11">
        <v>890</v>
      </c>
      <c r="B891" s="11">
        <v>-3.383753776550293</v>
      </c>
      <c r="C891" s="11">
        <v>-26.578252792358398</v>
      </c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</row>
    <row r="892" spans="1:22" x14ac:dyDescent="0.25">
      <c r="A892" s="11">
        <v>891</v>
      </c>
      <c r="B892" s="11">
        <v>-3.1337153911590576</v>
      </c>
      <c r="C892" s="11">
        <v>-25.053852081298828</v>
      </c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</row>
    <row r="893" spans="1:22" x14ac:dyDescent="0.25">
      <c r="A893" s="11">
        <v>892</v>
      </c>
      <c r="B893" s="11">
        <v>-2.8042440414428711</v>
      </c>
      <c r="C893" s="11">
        <v>-23.51420783996582</v>
      </c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</row>
    <row r="894" spans="1:22" x14ac:dyDescent="0.25">
      <c r="A894" s="11">
        <v>893</v>
      </c>
      <c r="B894" s="11">
        <v>-4.286583423614502</v>
      </c>
      <c r="C894" s="11">
        <v>-21.95916748046875</v>
      </c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</row>
    <row r="895" spans="1:22" x14ac:dyDescent="0.25">
      <c r="A895" s="11">
        <v>894</v>
      </c>
      <c r="B895" s="11">
        <v>-4.2956981658935547</v>
      </c>
      <c r="C895" s="11">
        <v>-20.388576507568359</v>
      </c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</row>
    <row r="896" spans="1:22" x14ac:dyDescent="0.25">
      <c r="A896" s="11">
        <v>895</v>
      </c>
      <c r="B896" s="11">
        <v>-4.3185153007507324</v>
      </c>
      <c r="C896" s="11">
        <v>-18.802278518676758</v>
      </c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</row>
    <row r="897" spans="1:22" x14ac:dyDescent="0.25">
      <c r="A897" s="11">
        <v>896</v>
      </c>
      <c r="B897" s="11">
        <v>-4.3579883575439453</v>
      </c>
      <c r="C897" s="11">
        <v>-17.200119018554688</v>
      </c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</row>
    <row r="898" spans="1:22" x14ac:dyDescent="0.25">
      <c r="A898" s="11">
        <v>897</v>
      </c>
      <c r="B898" s="11">
        <v>-4.4138784408569336</v>
      </c>
      <c r="C898" s="11">
        <v>-15.581936836242676</v>
      </c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</row>
    <row r="899" spans="1:22" x14ac:dyDescent="0.25">
      <c r="A899" s="11">
        <v>898</v>
      </c>
      <c r="B899" s="11">
        <v>-4.482140064239502</v>
      </c>
      <c r="C899" s="11">
        <v>-13.947573661804199</v>
      </c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</row>
    <row r="900" spans="1:22" x14ac:dyDescent="0.25">
      <c r="A900" s="11">
        <v>899</v>
      </c>
      <c r="B900" s="11">
        <v>-4.5612030029296875</v>
      </c>
      <c r="C900" s="11">
        <v>-12.296866416931152</v>
      </c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</row>
    <row r="901" spans="1:22" x14ac:dyDescent="0.25">
      <c r="A901" s="11">
        <v>900</v>
      </c>
      <c r="B901" s="11">
        <v>-4.6543245315551758</v>
      </c>
      <c r="C901" s="11">
        <v>-10.629652976989746</v>
      </c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</row>
    <row r="902" spans="1:22" x14ac:dyDescent="0.25">
      <c r="A902" s="11">
        <v>901</v>
      </c>
      <c r="B902" s="11">
        <v>-4.767918586730957</v>
      </c>
      <c r="C902" s="11">
        <v>-8.9457664489746094</v>
      </c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</row>
    <row r="903" spans="1:22" x14ac:dyDescent="0.25">
      <c r="A903" s="11">
        <v>902</v>
      </c>
      <c r="B903" s="11">
        <v>-4.9116706848144531</v>
      </c>
      <c r="C903" s="11">
        <v>-7.2450413703918457</v>
      </c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</row>
    <row r="904" spans="1:22" x14ac:dyDescent="0.25">
      <c r="A904" s="11">
        <v>903</v>
      </c>
      <c r="B904" s="11">
        <v>-5.1011438369750977</v>
      </c>
      <c r="C904" s="11">
        <v>-5.5273089408874512</v>
      </c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</row>
    <row r="905" spans="1:22" x14ac:dyDescent="0.25">
      <c r="A905" s="11">
        <v>904</v>
      </c>
      <c r="B905" s="11">
        <v>-5.3649163246154785</v>
      </c>
      <c r="C905" s="11">
        <v>-3.7923994064331055</v>
      </c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</row>
    <row r="906" spans="1:22" x14ac:dyDescent="0.25">
      <c r="A906" s="11">
        <v>905</v>
      </c>
      <c r="B906" s="11">
        <v>-5.7681479454040527</v>
      </c>
      <c r="C906" s="11">
        <v>-2.0401406288146973</v>
      </c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</row>
    <row r="907" spans="1:22" x14ac:dyDescent="0.25">
      <c r="A907" s="11">
        <v>906</v>
      </c>
      <c r="B907" s="11">
        <v>-6.5576858520507813</v>
      </c>
      <c r="C907" s="11">
        <v>-0.27035924792289734</v>
      </c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</row>
    <row r="908" spans="1:22" x14ac:dyDescent="0.25">
      <c r="A908" s="11">
        <v>907</v>
      </c>
      <c r="B908" s="11">
        <v>-9.1782627105712891</v>
      </c>
      <c r="C908" s="11">
        <v>1.5171198844909668</v>
      </c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</row>
    <row r="909" spans="1:22" x14ac:dyDescent="0.25">
      <c r="A909" s="11">
        <v>908</v>
      </c>
      <c r="B909" s="11">
        <v>-6.083467960357666</v>
      </c>
      <c r="C909" s="11">
        <v>3.3224740028381348</v>
      </c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</row>
    <row r="910" spans="1:22" x14ac:dyDescent="0.25">
      <c r="A910" s="11">
        <v>909</v>
      </c>
      <c r="B910" s="11">
        <v>-4.850792407989502</v>
      </c>
      <c r="C910" s="11">
        <v>5.145881175994873</v>
      </c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</row>
    <row r="911" spans="1:22" x14ac:dyDescent="0.25">
      <c r="A911" s="11">
        <v>910</v>
      </c>
      <c r="B911" s="11">
        <v>-4.0013103485107422</v>
      </c>
      <c r="C911" s="11">
        <v>6.987523078918457</v>
      </c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</row>
    <row r="912" spans="1:22" x14ac:dyDescent="0.25">
      <c r="A912" s="11">
        <v>911</v>
      </c>
      <c r="B912" s="11">
        <v>-3.3182857036590576</v>
      </c>
      <c r="C912" s="11">
        <v>8.8475809097290039</v>
      </c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</row>
    <row r="913" spans="1:22" x14ac:dyDescent="0.25">
      <c r="A913" s="11">
        <v>912</v>
      </c>
      <c r="B913" s="11">
        <v>-4.0088582038879395</v>
      </c>
      <c r="C913" s="11">
        <v>6.9689226150512695</v>
      </c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</row>
    <row r="914" spans="1:22" x14ac:dyDescent="0.25">
      <c r="A914" s="11">
        <v>913</v>
      </c>
      <c r="B914" s="11">
        <v>-3.319535493850708</v>
      </c>
      <c r="C914" s="11">
        <v>8.843846321105957</v>
      </c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</row>
    <row r="915" spans="1:22" x14ac:dyDescent="0.25">
      <c r="A915" s="11">
        <v>914</v>
      </c>
      <c r="B915" s="11">
        <v>-2.7326598167419434</v>
      </c>
      <c r="C915" s="11">
        <v>10.742019653320313</v>
      </c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</row>
    <row r="916" spans="1:22" x14ac:dyDescent="0.25">
      <c r="A916" s="11">
        <v>915</v>
      </c>
      <c r="B916" s="11">
        <v>-2.2197074890136719</v>
      </c>
      <c r="C916" s="11">
        <v>12.658296585083008</v>
      </c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</row>
    <row r="917" spans="1:22" x14ac:dyDescent="0.25">
      <c r="A917" s="11">
        <v>916</v>
      </c>
      <c r="B917" s="11">
        <v>-1.7630981206893921</v>
      </c>
      <c r="C917" s="11">
        <v>14.593908309936523</v>
      </c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</row>
    <row r="918" spans="1:22" x14ac:dyDescent="0.25">
      <c r="A918" s="11">
        <v>917</v>
      </c>
      <c r="B918" s="11">
        <v>-1.351775050163269</v>
      </c>
      <c r="C918" s="11">
        <v>16.54884147644043</v>
      </c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</row>
    <row r="919" spans="1:22" x14ac:dyDescent="0.25">
      <c r="A919" s="11">
        <v>918</v>
      </c>
      <c r="B919" s="11">
        <v>-0.97793060541152954</v>
      </c>
      <c r="C919" s="11">
        <v>18.523332595825195</v>
      </c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</row>
    <row r="920" spans="1:22" x14ac:dyDescent="0.25">
      <c r="A920" s="11">
        <v>919</v>
      </c>
      <c r="B920" s="11">
        <v>-0.63585340976715088</v>
      </c>
      <c r="C920" s="11">
        <v>20.517566680908203</v>
      </c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</row>
    <row r="921" spans="1:22" x14ac:dyDescent="0.25">
      <c r="A921" s="11">
        <v>920</v>
      </c>
      <c r="B921" s="11">
        <v>-0.32111212611198425</v>
      </c>
      <c r="C921" s="11">
        <v>22.531742095947266</v>
      </c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</row>
    <row r="922" spans="1:22" x14ac:dyDescent="0.25">
      <c r="A922" s="11">
        <v>921</v>
      </c>
      <c r="B922" s="11">
        <v>-3.0153198167681694E-2</v>
      </c>
      <c r="C922" s="11">
        <v>24.566061019897461</v>
      </c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</row>
    <row r="923" spans="1:22" x14ac:dyDescent="0.25">
      <c r="A923" s="11">
        <v>922</v>
      </c>
      <c r="B923" s="11">
        <v>0.23997136950492859</v>
      </c>
      <c r="C923" s="11">
        <v>26.620721817016602</v>
      </c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</row>
    <row r="924" spans="1:22" x14ac:dyDescent="0.25">
      <c r="A924" s="11">
        <v>923</v>
      </c>
      <c r="B924" s="11">
        <v>0.49171391129493713</v>
      </c>
      <c r="C924" s="11">
        <v>28.695930480957031</v>
      </c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</row>
    <row r="925" spans="1:22" x14ac:dyDescent="0.25">
      <c r="A925" s="11">
        <v>924</v>
      </c>
      <c r="B925" s="11">
        <v>0.72722733020782471</v>
      </c>
      <c r="C925" s="11">
        <v>30.791889190673828</v>
      </c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</row>
    <row r="926" spans="1:22" x14ac:dyDescent="0.25">
      <c r="A926" s="11">
        <v>925</v>
      </c>
      <c r="B926" s="11">
        <v>0.94838398694992065</v>
      </c>
      <c r="C926" s="11">
        <v>32.908809661865234</v>
      </c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</row>
    <row r="927" spans="1:22" x14ac:dyDescent="0.25">
      <c r="A927" s="11">
        <v>926</v>
      </c>
      <c r="B927" s="11">
        <v>1.1520358324050903</v>
      </c>
      <c r="C927" s="11">
        <v>34.995941162109375</v>
      </c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</row>
    <row r="928" spans="1:22" x14ac:dyDescent="0.25">
      <c r="A928" s="11">
        <v>927</v>
      </c>
      <c r="B928" s="11">
        <v>1.3459420204162598</v>
      </c>
      <c r="C928" s="11">
        <v>37.11431884765625</v>
      </c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</row>
    <row r="929" spans="1:22" x14ac:dyDescent="0.25">
      <c r="A929" s="11">
        <v>928</v>
      </c>
      <c r="B929" s="11">
        <v>1.5280468463897705</v>
      </c>
      <c r="C929" s="11">
        <v>39.226474761962891</v>
      </c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</row>
    <row r="930" spans="1:22" x14ac:dyDescent="0.25">
      <c r="A930" s="11">
        <v>929</v>
      </c>
      <c r="B930" s="11">
        <v>1.7024742364883423</v>
      </c>
      <c r="C930" s="11">
        <v>41.365238189697266</v>
      </c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</row>
    <row r="931" spans="1:22" x14ac:dyDescent="0.25">
      <c r="A931" s="11">
        <v>930</v>
      </c>
      <c r="B931" s="11">
        <v>1.8697175979614258</v>
      </c>
      <c r="C931" s="11">
        <v>43.524318695068359</v>
      </c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</row>
    <row r="932" spans="1:22" x14ac:dyDescent="0.25">
      <c r="A932" s="11">
        <v>931</v>
      </c>
      <c r="B932" s="11">
        <v>2.0289974212646484</v>
      </c>
      <c r="C932" s="11">
        <v>45.679313659667969</v>
      </c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</row>
    <row r="933" spans="1:22" x14ac:dyDescent="0.25">
      <c r="A933" s="11">
        <v>932</v>
      </c>
      <c r="B933" s="11">
        <v>2.1836004257202148</v>
      </c>
      <c r="C933" s="11">
        <v>47.860992431640625</v>
      </c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</row>
    <row r="934" spans="1:22" x14ac:dyDescent="0.25">
      <c r="A934" s="11">
        <v>933</v>
      </c>
      <c r="B934" s="11">
        <v>2.3321917057037354</v>
      </c>
      <c r="C934" s="11">
        <v>50.037330627441406</v>
      </c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</row>
    <row r="935" spans="1:22" x14ac:dyDescent="0.25">
      <c r="A935" s="11">
        <v>934</v>
      </c>
      <c r="B935" s="11">
        <v>2.4778788089752197</v>
      </c>
      <c r="C935" s="11">
        <v>52.240863800048828</v>
      </c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</row>
    <row r="936" spans="1:22" x14ac:dyDescent="0.25">
      <c r="A936" s="11">
        <v>935</v>
      </c>
      <c r="B936" s="11">
        <v>2.3307869434356689</v>
      </c>
      <c r="C936" s="11">
        <v>50.016353607177734</v>
      </c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</row>
    <row r="937" spans="1:22" x14ac:dyDescent="0.25">
      <c r="A937" s="11">
        <v>936</v>
      </c>
      <c r="B937" s="11">
        <v>2.4776041507720947</v>
      </c>
      <c r="C937" s="11">
        <v>52.236648559570313</v>
      </c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</row>
    <row r="938" spans="1:22" x14ac:dyDescent="0.25">
      <c r="A938" s="11">
        <v>937</v>
      </c>
      <c r="B938" s="11">
        <v>2.6205301284790039</v>
      </c>
      <c r="C938" s="11">
        <v>54.457805633544922</v>
      </c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</row>
    <row r="939" spans="1:22" x14ac:dyDescent="0.25">
      <c r="A939" s="11">
        <v>938</v>
      </c>
      <c r="B939" s="11">
        <v>2.7620036602020264</v>
      </c>
      <c r="C939" s="11">
        <v>56.705421447753906</v>
      </c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</row>
    <row r="940" spans="1:22" x14ac:dyDescent="0.25">
      <c r="A940" s="11">
        <v>939</v>
      </c>
      <c r="B940" s="11">
        <v>2.9024291038513184</v>
      </c>
      <c r="C940" s="11">
        <v>58.974685668945313</v>
      </c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</row>
    <row r="941" spans="1:22" x14ac:dyDescent="0.25">
      <c r="A941" s="11">
        <v>940</v>
      </c>
      <c r="B941" s="11">
        <v>3.0409088134765625</v>
      </c>
      <c r="C941" s="11">
        <v>61.239597320556641</v>
      </c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</row>
    <row r="942" spans="1:22" x14ac:dyDescent="0.25">
      <c r="A942" s="11">
        <v>941</v>
      </c>
      <c r="B942" s="11">
        <v>3.1800503730773926</v>
      </c>
      <c r="C942" s="11">
        <v>63.532562255859375</v>
      </c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</row>
    <row r="943" spans="1:22" x14ac:dyDescent="0.25">
      <c r="A943" s="11">
        <v>942</v>
      </c>
      <c r="B943" s="11">
        <v>3.3200147151947021</v>
      </c>
      <c r="C943" s="11">
        <v>65.847404479980469</v>
      </c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</row>
    <row r="944" spans="1:22" x14ac:dyDescent="0.25">
      <c r="A944" s="11">
        <v>943</v>
      </c>
      <c r="B944" s="11">
        <v>3.4613504409790039</v>
      </c>
      <c r="C944" s="11">
        <v>68.185600280761719</v>
      </c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</row>
    <row r="945" spans="1:22" x14ac:dyDescent="0.25">
      <c r="A945" s="11">
        <v>944</v>
      </c>
      <c r="B945" s="11">
        <v>3.6044254302978516</v>
      </c>
      <c r="C945" s="11">
        <v>70.547134399414063</v>
      </c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</row>
    <row r="946" spans="1:22" x14ac:dyDescent="0.25">
      <c r="A946" s="11">
        <v>945</v>
      </c>
      <c r="B946" s="11">
        <v>3.7495369911193848</v>
      </c>
      <c r="C946" s="11">
        <v>72.932296752929688</v>
      </c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</row>
    <row r="947" spans="1:22" x14ac:dyDescent="0.25">
      <c r="A947" s="11">
        <v>946</v>
      </c>
      <c r="B947" s="11">
        <v>3.602977991104126</v>
      </c>
      <c r="C947" s="11">
        <v>70.523284912109375</v>
      </c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</row>
    <row r="948" spans="1:22" x14ac:dyDescent="0.25">
      <c r="A948" s="11">
        <v>947</v>
      </c>
      <c r="B948" s="11">
        <v>3.4573259353637695</v>
      </c>
      <c r="C948" s="11">
        <v>68.119064331054688</v>
      </c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</row>
    <row r="949" spans="1:22" x14ac:dyDescent="0.25">
      <c r="A949" s="11">
        <v>948</v>
      </c>
      <c r="B949" s="11">
        <v>3.3102030754089355</v>
      </c>
      <c r="C949" s="11">
        <v>65.685028076171875</v>
      </c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</row>
    <row r="950" spans="1:22" x14ac:dyDescent="0.25">
      <c r="A950" s="11">
        <v>949</v>
      </c>
      <c r="B950" s="11">
        <v>3.161595344543457</v>
      </c>
      <c r="C950" s="11">
        <v>63.227779388427734</v>
      </c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</row>
    <row r="951" spans="1:22" x14ac:dyDescent="0.25">
      <c r="A951" s="11">
        <v>950</v>
      </c>
      <c r="B951" s="11">
        <v>3.0108249187469482</v>
      </c>
      <c r="C951" s="11">
        <v>60.745738983154297</v>
      </c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</row>
    <row r="952" spans="1:22" x14ac:dyDescent="0.25">
      <c r="A952" s="11">
        <v>951</v>
      </c>
      <c r="B952" s="11">
        <v>2.8571202754974365</v>
      </c>
      <c r="C952" s="11">
        <v>58.238918304443359</v>
      </c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</row>
    <row r="953" spans="1:22" x14ac:dyDescent="0.25">
      <c r="A953" s="11">
        <v>952</v>
      </c>
      <c r="B953" s="11">
        <v>2.6995017528533936</v>
      </c>
      <c r="C953" s="11">
        <v>55.707023620605469</v>
      </c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</row>
    <row r="954" spans="1:22" x14ac:dyDescent="0.25">
      <c r="A954" s="11">
        <v>953</v>
      </c>
      <c r="B954" s="11">
        <v>2.536794900894165</v>
      </c>
      <c r="C954" s="11">
        <v>53.149810791015625</v>
      </c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</row>
    <row r="955" spans="1:22" x14ac:dyDescent="0.25">
      <c r="A955" s="11">
        <v>954</v>
      </c>
      <c r="B955" s="11">
        <v>2.3676185607910156</v>
      </c>
      <c r="C955" s="11">
        <v>50.567024230957031</v>
      </c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</row>
    <row r="956" spans="1:22" x14ac:dyDescent="0.25">
      <c r="A956" s="11">
        <v>955</v>
      </c>
      <c r="B956" s="11">
        <v>2.1903696060180664</v>
      </c>
      <c r="C956" s="11">
        <v>47.958412170410156</v>
      </c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</row>
    <row r="957" spans="1:22" x14ac:dyDescent="0.25">
      <c r="A957" s="11">
        <v>956</v>
      </c>
      <c r="B957" s="11">
        <v>2.0031976699829102</v>
      </c>
      <c r="C957" s="11">
        <v>45.323711395263672</v>
      </c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</row>
    <row r="958" spans="1:22" x14ac:dyDescent="0.25">
      <c r="A958" s="11">
        <v>957</v>
      </c>
      <c r="B958" s="11">
        <v>1.8039616346359253</v>
      </c>
      <c r="C958" s="11">
        <v>42.662662506103516</v>
      </c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</row>
    <row r="959" spans="1:22" x14ac:dyDescent="0.25">
      <c r="A959" s="11">
        <v>958</v>
      </c>
      <c r="B959" s="11">
        <v>1.5901590585708618</v>
      </c>
      <c r="C959" s="11">
        <v>39.975006103515625</v>
      </c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</row>
    <row r="960" spans="1:22" x14ac:dyDescent="0.25">
      <c r="A960" s="11">
        <v>959</v>
      </c>
      <c r="B960" s="11">
        <v>1.3588787317276001</v>
      </c>
      <c r="C960" s="11">
        <v>37.260471343994141</v>
      </c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</row>
    <row r="961" spans="1:22" x14ac:dyDescent="0.25">
      <c r="A961" s="11">
        <v>960</v>
      </c>
      <c r="B961" s="11">
        <v>1.1066312789916992</v>
      </c>
      <c r="C961" s="11">
        <v>34.518795013427734</v>
      </c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</row>
    <row r="962" spans="1:22" x14ac:dyDescent="0.25">
      <c r="A962" s="11">
        <v>961</v>
      </c>
      <c r="B962" s="11">
        <v>0.82922393083572388</v>
      </c>
      <c r="C962" s="11">
        <v>31.749696731567383</v>
      </c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</row>
    <row r="963" spans="1:22" x14ac:dyDescent="0.25">
      <c r="A963" s="11">
        <v>962</v>
      </c>
      <c r="B963" s="11">
        <v>0.5215337872505188</v>
      </c>
      <c r="C963" s="11">
        <v>28.952911376953125</v>
      </c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</row>
    <row r="964" spans="1:22" x14ac:dyDescent="0.25">
      <c r="A964" s="11">
        <v>963</v>
      </c>
      <c r="B964" s="11">
        <v>0.17719577252864838</v>
      </c>
      <c r="C964" s="11">
        <v>26.128156661987305</v>
      </c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</row>
    <row r="965" spans="1:22" x14ac:dyDescent="0.25">
      <c r="A965" s="11">
        <v>964</v>
      </c>
      <c r="B965" s="11">
        <v>-0.20697274804115295</v>
      </c>
      <c r="C965" s="11">
        <v>23.309017181396484</v>
      </c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</row>
    <row r="966" spans="1:22" x14ac:dyDescent="0.25">
      <c r="A966" s="11">
        <v>965</v>
      </c>
      <c r="B966" s="11">
        <v>-0.64609384536743164</v>
      </c>
      <c r="C966" s="11">
        <v>20.454919815063477</v>
      </c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</row>
    <row r="967" spans="1:22" x14ac:dyDescent="0.25">
      <c r="A967" s="11">
        <v>966</v>
      </c>
      <c r="B967" s="11">
        <v>-1.1529809236526489</v>
      </c>
      <c r="C967" s="11">
        <v>17.573602676391602</v>
      </c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</row>
    <row r="968" spans="1:22" x14ac:dyDescent="0.25">
      <c r="A968" s="11">
        <v>967</v>
      </c>
      <c r="B968" s="11">
        <v>-1.7400752305984497</v>
      </c>
      <c r="C968" s="11">
        <v>14.69775390625</v>
      </c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</row>
    <row r="969" spans="1:22" x14ac:dyDescent="0.25">
      <c r="A969" s="11">
        <v>968</v>
      </c>
      <c r="B969" s="11">
        <v>-2.4446475505828857</v>
      </c>
      <c r="C969" s="11">
        <v>11.786297798156738</v>
      </c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</row>
    <row r="970" spans="1:22" x14ac:dyDescent="0.25">
      <c r="A970" s="11">
        <v>969</v>
      </c>
      <c r="B970" s="11">
        <v>-3.3067662715911865</v>
      </c>
      <c r="C970" s="11">
        <v>8.8819637298583984</v>
      </c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</row>
    <row r="971" spans="1:22" x14ac:dyDescent="0.25">
      <c r="A971" s="11">
        <v>970</v>
      </c>
      <c r="B971" s="11">
        <v>-4.4551100730895996</v>
      </c>
      <c r="C971" s="11">
        <v>5.9413399696350098</v>
      </c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</row>
    <row r="972" spans="1:22" x14ac:dyDescent="0.25">
      <c r="A972" s="11">
        <v>971</v>
      </c>
      <c r="B972" s="11">
        <v>-6.4269871711730957</v>
      </c>
      <c r="C972" s="11">
        <v>2.9727241992950439</v>
      </c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</row>
    <row r="973" spans="1:22" x14ac:dyDescent="0.25">
      <c r="A973" s="11">
        <v>972</v>
      </c>
      <c r="B973" s="11">
        <v>-11.455111503601074</v>
      </c>
      <c r="C973" s="11">
        <v>-2.5855053216218948E-2</v>
      </c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</row>
    <row r="974" spans="1:22" x14ac:dyDescent="0.25">
      <c r="A974" s="11">
        <v>973</v>
      </c>
      <c r="B974" s="11">
        <v>-5.5196552276611328</v>
      </c>
      <c r="C974" s="11">
        <v>-3.0184190273284912</v>
      </c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</row>
    <row r="975" spans="1:22" x14ac:dyDescent="0.25">
      <c r="A975" s="11">
        <v>974</v>
      </c>
      <c r="B975" s="11">
        <v>-5.0377535820007324</v>
      </c>
      <c r="C975" s="11">
        <v>-6.048102855682373</v>
      </c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</row>
    <row r="976" spans="1:22" x14ac:dyDescent="0.25">
      <c r="A976" s="11">
        <v>975</v>
      </c>
      <c r="B976" s="11">
        <v>-4.7586665153503418</v>
      </c>
      <c r="C976" s="11">
        <v>-9.0703620910644531</v>
      </c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</row>
    <row r="977" spans="1:22" x14ac:dyDescent="0.25">
      <c r="A977" s="11">
        <v>976</v>
      </c>
      <c r="B977" s="11">
        <v>-4.5717191696166992</v>
      </c>
      <c r="C977" s="11">
        <v>-12.094141960144043</v>
      </c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</row>
    <row r="978" spans="1:22" x14ac:dyDescent="0.25">
      <c r="A978" s="11">
        <v>977</v>
      </c>
      <c r="B978" s="11">
        <v>-4.4307842254638672</v>
      </c>
      <c r="C978" s="11">
        <v>-15.153871536254883</v>
      </c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</row>
    <row r="979" spans="1:22" x14ac:dyDescent="0.25">
      <c r="A979" s="11">
        <v>978</v>
      </c>
      <c r="B979" s="11">
        <v>-4.5732650756835938</v>
      </c>
      <c r="C979" s="11">
        <v>-12.06466007232666</v>
      </c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</row>
    <row r="980" spans="1:22" x14ac:dyDescent="0.25">
      <c r="A980" s="11">
        <v>979</v>
      </c>
      <c r="B980" s="11">
        <v>-4.7652587890625</v>
      </c>
      <c r="C980" s="11">
        <v>-8.9813718795776367</v>
      </c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</row>
    <row r="981" spans="1:22" x14ac:dyDescent="0.25">
      <c r="A981" s="11">
        <v>980</v>
      </c>
      <c r="B981" s="11">
        <v>-5.0599875450134277</v>
      </c>
      <c r="C981" s="11">
        <v>-5.8598947525024414</v>
      </c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</row>
    <row r="982" spans="1:22" x14ac:dyDescent="0.25">
      <c r="A982" s="11">
        <v>981</v>
      </c>
      <c r="B982" s="11">
        <v>-5.5907888412475586</v>
      </c>
      <c r="C982" s="11">
        <v>-2.7086389064788818</v>
      </c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</row>
    <row r="983" spans="1:22" x14ac:dyDescent="0.25">
      <c r="A983" s="11">
        <v>982</v>
      </c>
      <c r="B983" s="11">
        <v>-7.686072826385498</v>
      </c>
      <c r="C983" s="11">
        <v>0.4744112491607666</v>
      </c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</row>
    <row r="984" spans="1:22" x14ac:dyDescent="0.25">
      <c r="A984" s="11">
        <v>983</v>
      </c>
      <c r="B984" s="11">
        <v>0</v>
      </c>
      <c r="C984" s="11">
        <v>0</v>
      </c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</row>
    <row r="985" spans="1:22" x14ac:dyDescent="0.25">
      <c r="A985" s="11">
        <v>984</v>
      </c>
      <c r="B985" s="11">
        <v>0</v>
      </c>
      <c r="C985" s="11">
        <v>0</v>
      </c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</row>
    <row r="986" spans="1:22" x14ac:dyDescent="0.25">
      <c r="A986" s="11">
        <v>985</v>
      </c>
      <c r="B986" s="11">
        <v>0</v>
      </c>
      <c r="C986" s="11">
        <v>0</v>
      </c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</row>
    <row r="987" spans="1:22" x14ac:dyDescent="0.25">
      <c r="A987" s="11">
        <v>986</v>
      </c>
      <c r="B987" s="11">
        <v>0</v>
      </c>
      <c r="C987" s="11">
        <v>0</v>
      </c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</row>
    <row r="988" spans="1:22" x14ac:dyDescent="0.25">
      <c r="A988" s="11">
        <v>987</v>
      </c>
      <c r="B988" s="11">
        <v>0</v>
      </c>
      <c r="C988" s="11">
        <v>0</v>
      </c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</row>
    <row r="989" spans="1:22" x14ac:dyDescent="0.25">
      <c r="A989" s="11">
        <v>988</v>
      </c>
      <c r="B989" s="11">
        <v>0</v>
      </c>
      <c r="C989" s="11">
        <v>0</v>
      </c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</row>
    <row r="990" spans="1:22" x14ac:dyDescent="0.25">
      <c r="A990" s="11">
        <v>989</v>
      </c>
      <c r="B990" s="11">
        <v>0</v>
      </c>
      <c r="C990" s="11">
        <v>0</v>
      </c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</row>
    <row r="991" spans="1:22" x14ac:dyDescent="0.25">
      <c r="A991" s="11">
        <v>990</v>
      </c>
      <c r="B991" s="11">
        <v>0</v>
      </c>
      <c r="C991" s="11">
        <v>0</v>
      </c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</row>
    <row r="992" spans="1:22" x14ac:dyDescent="0.25">
      <c r="A992" s="11">
        <v>991</v>
      </c>
      <c r="B992" s="11">
        <v>0</v>
      </c>
      <c r="C992" s="11">
        <v>0</v>
      </c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</row>
    <row r="993" spans="1:22" x14ac:dyDescent="0.25">
      <c r="A993" s="11">
        <v>992</v>
      </c>
      <c r="B993" s="11">
        <v>0</v>
      </c>
      <c r="C993" s="11">
        <v>0</v>
      </c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</row>
    <row r="994" spans="1:22" x14ac:dyDescent="0.25">
      <c r="A994" s="11">
        <v>993</v>
      </c>
      <c r="B994" s="11">
        <v>0</v>
      </c>
      <c r="C994" s="11">
        <v>0</v>
      </c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</row>
    <row r="995" spans="1:22" x14ac:dyDescent="0.25">
      <c r="A995" s="11">
        <v>994</v>
      </c>
      <c r="B995" s="11">
        <v>0</v>
      </c>
      <c r="C995" s="11">
        <v>0</v>
      </c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</row>
    <row r="996" spans="1:22" x14ac:dyDescent="0.25">
      <c r="A996" s="11">
        <v>995</v>
      </c>
      <c r="B996" s="11">
        <v>7.360125333070755E-2</v>
      </c>
      <c r="C996" s="11">
        <v>1</v>
      </c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</row>
    <row r="997" spans="1:22" x14ac:dyDescent="0.25">
      <c r="A997" s="11">
        <v>996</v>
      </c>
      <c r="B997" s="11">
        <v>7.360125333070755E-2</v>
      </c>
      <c r="C997" s="11">
        <v>1</v>
      </c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</row>
    <row r="998" spans="1:22" x14ac:dyDescent="0.25">
      <c r="A998" s="11">
        <v>997</v>
      </c>
      <c r="B998" s="11">
        <v>7.360125333070755E-2</v>
      </c>
      <c r="C998" s="11">
        <v>1</v>
      </c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</row>
    <row r="999" spans="1:22" x14ac:dyDescent="0.25">
      <c r="A999" s="11">
        <v>998</v>
      </c>
      <c r="B999" s="11">
        <v>7.360125333070755E-2</v>
      </c>
      <c r="C999" s="11">
        <v>1</v>
      </c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</row>
    <row r="1000" spans="1:22" x14ac:dyDescent="0.25">
      <c r="A1000" s="11">
        <v>999</v>
      </c>
      <c r="B1000" s="11">
        <v>7.360125333070755E-2</v>
      </c>
      <c r="C1000" s="11">
        <v>1</v>
      </c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</row>
    <row r="1001" spans="1:22" x14ac:dyDescent="0.25">
      <c r="A1001" s="11">
        <v>1000</v>
      </c>
      <c r="B1001" s="11">
        <v>7.76839479804039E-2</v>
      </c>
      <c r="C1001" s="11">
        <v>1</v>
      </c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</row>
    <row r="1002" spans="1:22" x14ac:dyDescent="0.25">
      <c r="A1002" s="11">
        <v>1001</v>
      </c>
      <c r="B1002" s="11">
        <v>8.2300260663032532E-2</v>
      </c>
      <c r="C1002" s="11">
        <v>1</v>
      </c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</row>
    <row r="1003" spans="1:22" x14ac:dyDescent="0.25">
      <c r="A1003" s="11">
        <v>1002</v>
      </c>
      <c r="B1003" s="11">
        <v>8.2300260663032532E-2</v>
      </c>
      <c r="C1003" s="11">
        <v>1</v>
      </c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</row>
    <row r="1004" spans="1:22" x14ac:dyDescent="0.25">
      <c r="A1004" s="11">
        <v>1003</v>
      </c>
      <c r="B1004" s="11">
        <v>8.2300260663032532E-2</v>
      </c>
      <c r="C1004" s="11">
        <v>1</v>
      </c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</row>
    <row r="1005" spans="1:22" x14ac:dyDescent="0.25">
      <c r="A1005" s="11">
        <v>1004</v>
      </c>
      <c r="B1005" s="11">
        <v>8.2300260663032532E-2</v>
      </c>
      <c r="C1005" s="11">
        <v>1</v>
      </c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</row>
    <row r="1006" spans="1:22" x14ac:dyDescent="0.25">
      <c r="A1006" s="11">
        <v>1005</v>
      </c>
      <c r="B1006" s="11">
        <v>0</v>
      </c>
      <c r="C1006" s="11">
        <v>1</v>
      </c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</row>
    <row r="1007" spans="1:22" x14ac:dyDescent="0.25">
      <c r="A1007" s="11">
        <v>1006</v>
      </c>
      <c r="B1007" s="11">
        <v>0</v>
      </c>
      <c r="C1007" s="11">
        <v>1</v>
      </c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</row>
    <row r="1008" spans="1:22" x14ac:dyDescent="0.25">
      <c r="A1008" s="11">
        <v>1007</v>
      </c>
      <c r="B1008" s="11">
        <v>0</v>
      </c>
      <c r="C1008" s="11">
        <v>1</v>
      </c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</row>
    <row r="1009" spans="1:22" x14ac:dyDescent="0.25">
      <c r="A1009" s="11">
        <v>1008</v>
      </c>
      <c r="B1009" s="11">
        <v>0</v>
      </c>
      <c r="C1009" s="11">
        <v>1</v>
      </c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</row>
    <row r="1010" spans="1:22" x14ac:dyDescent="0.25">
      <c r="A1010" s="11">
        <v>1009</v>
      </c>
      <c r="B1010" s="11">
        <v>0</v>
      </c>
      <c r="C1010" s="11">
        <v>1</v>
      </c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</row>
    <row r="1011" spans="1:22" x14ac:dyDescent="0.25">
      <c r="A1011" s="11">
        <v>1010</v>
      </c>
      <c r="B1011" s="11">
        <v>0</v>
      </c>
      <c r="C1011" s="11">
        <v>1</v>
      </c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</row>
    <row r="1012" spans="1:22" x14ac:dyDescent="0.25">
      <c r="A1012" s="11">
        <v>1011</v>
      </c>
      <c r="B1012" s="11">
        <v>0</v>
      </c>
      <c r="C1012" s="11">
        <v>1</v>
      </c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</row>
    <row r="1013" spans="1:22" x14ac:dyDescent="0.25">
      <c r="A1013" s="11">
        <v>1012</v>
      </c>
      <c r="B1013" s="11">
        <v>0</v>
      </c>
      <c r="C1013" s="11">
        <v>1</v>
      </c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</row>
    <row r="1014" spans="1:22" x14ac:dyDescent="0.25">
      <c r="A1014" s="11">
        <v>1013</v>
      </c>
      <c r="B1014" s="11">
        <v>0</v>
      </c>
      <c r="C1014" s="11">
        <v>1</v>
      </c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</row>
    <row r="1015" spans="1:22" x14ac:dyDescent="0.25">
      <c r="A1015" s="11">
        <v>1014</v>
      </c>
      <c r="B1015" s="11">
        <v>0</v>
      </c>
      <c r="C1015" s="11">
        <v>1</v>
      </c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</row>
    <row r="1016" spans="1:22" x14ac:dyDescent="0.25">
      <c r="A1016" s="11">
        <v>1015</v>
      </c>
      <c r="B1016" s="11">
        <v>0</v>
      </c>
      <c r="C1016" s="11">
        <v>1</v>
      </c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</row>
    <row r="1017" spans="1:22" x14ac:dyDescent="0.25">
      <c r="A1017" s="11">
        <v>1016</v>
      </c>
      <c r="B1017" s="11">
        <v>0</v>
      </c>
      <c r="C1017" s="11">
        <v>1</v>
      </c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</row>
    <row r="1018" spans="1:22" x14ac:dyDescent="0.25">
      <c r="A1018" s="11">
        <v>1017</v>
      </c>
      <c r="B1018" s="11">
        <v>0</v>
      </c>
      <c r="C1018" s="11">
        <v>1</v>
      </c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</row>
    <row r="1019" spans="1:22" x14ac:dyDescent="0.25">
      <c r="A1019" s="11">
        <v>1018</v>
      </c>
      <c r="B1019" s="11">
        <v>7.3993890546262264E-3</v>
      </c>
      <c r="C1019" s="11">
        <v>1</v>
      </c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</row>
    <row r="1020" spans="1:22" x14ac:dyDescent="0.25">
      <c r="A1020" s="11">
        <v>1019</v>
      </c>
      <c r="B1020" s="11">
        <v>7.2896368801593781E-3</v>
      </c>
      <c r="C1020" s="11">
        <v>1</v>
      </c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</row>
    <row r="1021" spans="1:22" x14ac:dyDescent="0.25">
      <c r="A1021" s="11">
        <v>1020</v>
      </c>
      <c r="B1021" s="11">
        <v>7.3656467720866203E-3</v>
      </c>
      <c r="C1021" s="11">
        <v>1</v>
      </c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</row>
    <row r="1022" spans="1:22" x14ac:dyDescent="0.25">
      <c r="A1022" s="11">
        <v>1021</v>
      </c>
      <c r="B1022" s="11">
        <v>7.3656467720866203E-3</v>
      </c>
      <c r="C1022" s="11">
        <v>1</v>
      </c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</row>
    <row r="1023" spans="1:22" x14ac:dyDescent="0.25">
      <c r="A1023" s="11">
        <v>1022</v>
      </c>
      <c r="B1023" s="11">
        <v>0</v>
      </c>
      <c r="C1023" s="11">
        <v>1</v>
      </c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</row>
    <row r="1024" spans="1:22" x14ac:dyDescent="0.25">
      <c r="A1024" s="11">
        <v>1023</v>
      </c>
      <c r="B1024" s="11">
        <v>0</v>
      </c>
      <c r="C1024" s="11">
        <v>1</v>
      </c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</row>
    <row r="1025" spans="1:22" x14ac:dyDescent="0.25">
      <c r="A1025" s="11">
        <v>1024</v>
      </c>
      <c r="B1025" s="11">
        <v>0</v>
      </c>
      <c r="C1025" s="11">
        <v>1</v>
      </c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</row>
    <row r="1026" spans="1:22" x14ac:dyDescent="0.25">
      <c r="A1026" s="11">
        <v>1025</v>
      </c>
      <c r="B1026" s="11">
        <v>0</v>
      </c>
      <c r="C1026" s="11">
        <v>1</v>
      </c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</row>
    <row r="1027" spans="1:22" x14ac:dyDescent="0.25">
      <c r="A1027" s="11">
        <v>1026</v>
      </c>
      <c r="B1027" s="11">
        <v>0</v>
      </c>
      <c r="C1027" s="11">
        <v>1</v>
      </c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</row>
    <row r="1028" spans="1:22" x14ac:dyDescent="0.25">
      <c r="A1028" s="11">
        <v>1027</v>
      </c>
      <c r="B1028" s="11">
        <v>0</v>
      </c>
      <c r="C1028" s="11">
        <v>1</v>
      </c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</row>
    <row r="1029" spans="1:22" x14ac:dyDescent="0.25">
      <c r="A1029" s="11">
        <v>1028</v>
      </c>
      <c r="B1029" s="11">
        <v>0</v>
      </c>
      <c r="C1029" s="11">
        <v>1</v>
      </c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</row>
    <row r="1030" spans="1:22" x14ac:dyDescent="0.25">
      <c r="A1030" s="11">
        <v>1029</v>
      </c>
      <c r="B1030" s="11">
        <v>0</v>
      </c>
      <c r="C1030" s="11">
        <v>1</v>
      </c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</row>
    <row r="1031" spans="1:22" x14ac:dyDescent="0.25">
      <c r="A1031" s="11">
        <v>1030</v>
      </c>
      <c r="B1031" s="11">
        <v>0</v>
      </c>
      <c r="C1031" s="11">
        <v>1</v>
      </c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</row>
    <row r="1032" spans="1:22" x14ac:dyDescent="0.25">
      <c r="A1032" s="11">
        <v>1031</v>
      </c>
      <c r="B1032" s="11">
        <v>0</v>
      </c>
      <c r="C1032" s="11">
        <v>1</v>
      </c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</row>
    <row r="1033" spans="1:22" x14ac:dyDescent="0.25">
      <c r="A1033" s="11">
        <v>1032</v>
      </c>
      <c r="B1033" s="11">
        <v>0</v>
      </c>
      <c r="C1033" s="11">
        <v>1</v>
      </c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</row>
    <row r="1034" spans="1:22" x14ac:dyDescent="0.25">
      <c r="A1034" s="11">
        <v>1033</v>
      </c>
      <c r="B1034" s="11">
        <v>0</v>
      </c>
      <c r="C1034" s="11">
        <v>1</v>
      </c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</row>
    <row r="1035" spans="1:22" x14ac:dyDescent="0.25">
      <c r="A1035" s="11">
        <v>1034</v>
      </c>
      <c r="B1035" s="11">
        <v>0</v>
      </c>
      <c r="C1035" s="11">
        <v>1</v>
      </c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</row>
    <row r="1036" spans="1:22" x14ac:dyDescent="0.25">
      <c r="A1036" s="11">
        <v>1035</v>
      </c>
      <c r="B1036" s="11">
        <v>0</v>
      </c>
      <c r="C1036" s="11">
        <v>1</v>
      </c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</row>
    <row r="1037" spans="1:22" x14ac:dyDescent="0.25">
      <c r="A1037" s="11">
        <v>1036</v>
      </c>
      <c r="B1037" s="11">
        <v>0</v>
      </c>
      <c r="C1037" s="11">
        <v>1</v>
      </c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</row>
    <row r="1038" spans="1:22" x14ac:dyDescent="0.25">
      <c r="A1038" s="11">
        <v>1037</v>
      </c>
      <c r="B1038" s="11">
        <v>0</v>
      </c>
      <c r="C1038" s="11">
        <v>1</v>
      </c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</row>
    <row r="1039" spans="1:22" x14ac:dyDescent="0.25">
      <c r="A1039" s="11">
        <v>1038</v>
      </c>
      <c r="B1039" s="11">
        <v>0</v>
      </c>
      <c r="C1039" s="11">
        <v>1</v>
      </c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</row>
    <row r="1040" spans="1:22" x14ac:dyDescent="0.25">
      <c r="A1040" s="11">
        <v>1039</v>
      </c>
      <c r="B1040" s="11">
        <v>-1.2772551372108865E-6</v>
      </c>
      <c r="C1040" s="11">
        <v>1</v>
      </c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</row>
    <row r="1041" spans="1:22" x14ac:dyDescent="0.25">
      <c r="A1041" s="11">
        <v>1040</v>
      </c>
      <c r="B1041" s="11">
        <v>-1.1359001064192853E-6</v>
      </c>
      <c r="C1041" s="11">
        <v>1</v>
      </c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</row>
    <row r="1042" spans="1:22" x14ac:dyDescent="0.25">
      <c r="A1042" s="11">
        <v>1041</v>
      </c>
      <c r="B1042" s="11">
        <v>-1.1361191809555748E-6</v>
      </c>
      <c r="C1042" s="11">
        <v>1</v>
      </c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</row>
    <row r="1043" spans="1:22" x14ac:dyDescent="0.25">
      <c r="A1043" s="11">
        <v>1042</v>
      </c>
      <c r="B1043" s="11">
        <v>-1.1361180440871976E-6</v>
      </c>
      <c r="C1043" s="11">
        <v>1</v>
      </c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</row>
    <row r="1044" spans="1:22" x14ac:dyDescent="0.25">
      <c r="A1044" s="11">
        <v>1043</v>
      </c>
      <c r="B1044" s="11">
        <v>-1.1361180440871976E-6</v>
      </c>
      <c r="C1044" s="11">
        <v>1</v>
      </c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</row>
    <row r="1045" spans="1:22" x14ac:dyDescent="0.25">
      <c r="A1045" s="11">
        <v>1044</v>
      </c>
      <c r="B1045" s="11">
        <v>-1.1361180440871976E-6</v>
      </c>
      <c r="C1045" s="11">
        <v>1</v>
      </c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</row>
    <row r="1046" spans="1:22" x14ac:dyDescent="0.25">
      <c r="A1046" s="11">
        <v>1045</v>
      </c>
      <c r="B1046" s="11">
        <v>-1.1361180440871976E-6</v>
      </c>
      <c r="C1046" s="11">
        <v>1</v>
      </c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</row>
    <row r="1047" spans="1:22" x14ac:dyDescent="0.25">
      <c r="A1047" s="11">
        <v>1046</v>
      </c>
      <c r="B1047" s="11">
        <v>-1.1361180440871976E-6</v>
      </c>
      <c r="C1047" s="11">
        <v>1</v>
      </c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</row>
    <row r="1048" spans="1:22" x14ac:dyDescent="0.25">
      <c r="A1048" s="11">
        <v>1047</v>
      </c>
      <c r="B1048" s="11">
        <v>-1.1361180440871976E-6</v>
      </c>
      <c r="C1048" s="11">
        <v>1</v>
      </c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</row>
    <row r="1049" spans="1:22" x14ac:dyDescent="0.25">
      <c r="A1049" s="11">
        <v>1048</v>
      </c>
      <c r="B1049" s="11">
        <v>-1.1361180440871976E-6</v>
      </c>
      <c r="C1049" s="11">
        <v>1</v>
      </c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</row>
    <row r="1050" spans="1:22" x14ac:dyDescent="0.25">
      <c r="A1050" s="11">
        <v>1049</v>
      </c>
      <c r="B1050" s="11">
        <v>-1.1361180440871976E-6</v>
      </c>
      <c r="C1050" s="11">
        <v>1</v>
      </c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</row>
    <row r="1051" spans="1:22" x14ac:dyDescent="0.25">
      <c r="A1051" s="11">
        <v>1050</v>
      </c>
      <c r="B1051" s="11">
        <v>-1.1361180440871976E-6</v>
      </c>
      <c r="C1051" s="11">
        <v>1</v>
      </c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</row>
    <row r="1052" spans="1:22" x14ac:dyDescent="0.25">
      <c r="A1052" s="11">
        <v>1051</v>
      </c>
      <c r="B1052" s="11">
        <v>-1.1361180440871976E-6</v>
      </c>
      <c r="C1052" s="11">
        <v>1</v>
      </c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</row>
    <row r="1053" spans="1:22" x14ac:dyDescent="0.25">
      <c r="A1053" s="11">
        <v>1052</v>
      </c>
      <c r="B1053" s="11">
        <v>-1.1361180440871976E-6</v>
      </c>
      <c r="C1053" s="11">
        <v>1</v>
      </c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</row>
    <row r="1054" spans="1:22" x14ac:dyDescent="0.25">
      <c r="A1054" s="11">
        <v>1053</v>
      </c>
      <c r="B1054" s="11">
        <v>-1.1361180440871976E-6</v>
      </c>
      <c r="C1054" s="11">
        <v>1</v>
      </c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</row>
    <row r="1055" spans="1:22" x14ac:dyDescent="0.25">
      <c r="A1055" s="11">
        <v>1054</v>
      </c>
      <c r="B1055" s="11">
        <v>0</v>
      </c>
      <c r="C1055" s="11">
        <v>0</v>
      </c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</row>
    <row r="1056" spans="1:22" x14ac:dyDescent="0.25">
      <c r="A1056" s="11">
        <v>1055</v>
      </c>
      <c r="B1056" s="11">
        <v>-1.1422307579778135E-6</v>
      </c>
      <c r="C1056" s="11">
        <v>1</v>
      </c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</row>
    <row r="1057" spans="1:22" x14ac:dyDescent="0.25">
      <c r="A1057" s="11">
        <v>1056</v>
      </c>
      <c r="B1057" s="11">
        <v>-1.1359544487277162E-6</v>
      </c>
      <c r="C1057" s="11">
        <v>1</v>
      </c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</row>
    <row r="1058" spans="1:22" x14ac:dyDescent="0.25">
      <c r="A1058" s="11">
        <v>1057</v>
      </c>
      <c r="B1058" s="11">
        <v>3.5484615734052843E-14</v>
      </c>
      <c r="C1058" s="11">
        <v>1</v>
      </c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</row>
    <row r="1059" spans="1:22" x14ac:dyDescent="0.25">
      <c r="A1059" s="11">
        <v>1058</v>
      </c>
      <c r="B1059" s="11">
        <v>-1.0702608910879638E-13</v>
      </c>
      <c r="C1059" s="11">
        <v>1</v>
      </c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</row>
    <row r="1060" spans="1:22" x14ac:dyDescent="0.25">
      <c r="A1060" s="11">
        <v>1059</v>
      </c>
      <c r="B1060" s="11">
        <v>-7.2069974499985173E-14</v>
      </c>
      <c r="C1060" s="11">
        <v>1</v>
      </c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</row>
    <row r="1061" spans="1:22" x14ac:dyDescent="0.25">
      <c r="A1061" s="11">
        <v>1060</v>
      </c>
      <c r="B1061" s="11">
        <v>-2.1623685914767821E-12</v>
      </c>
      <c r="C1061" s="11">
        <v>1</v>
      </c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</row>
    <row r="1062" spans="1:22" x14ac:dyDescent="0.25">
      <c r="A1062" s="11">
        <v>1061</v>
      </c>
      <c r="B1062" s="11">
        <v>-2.1623685914767821E-12</v>
      </c>
      <c r="C1062" s="11">
        <v>1</v>
      </c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</row>
    <row r="1063" spans="1:22" x14ac:dyDescent="0.25">
      <c r="A1063" s="11">
        <v>1062</v>
      </c>
      <c r="B1063" s="11">
        <v>-3.8804996542463055E-12</v>
      </c>
      <c r="C1063" s="11">
        <v>1</v>
      </c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</row>
    <row r="1064" spans="1:22" x14ac:dyDescent="0.25">
      <c r="A1064" s="11">
        <v>1063</v>
      </c>
      <c r="B1064" s="11">
        <v>-7.841403307923267E-13</v>
      </c>
      <c r="C1064" s="11">
        <v>1</v>
      </c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</row>
    <row r="1065" spans="1:22" x14ac:dyDescent="0.25">
      <c r="A1065" s="11">
        <v>1064</v>
      </c>
      <c r="B1065" s="11">
        <v>-3.8804996542463055E-12</v>
      </c>
      <c r="C1065" s="11">
        <v>1</v>
      </c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</row>
    <row r="1066" spans="1:22" x14ac:dyDescent="0.25">
      <c r="A1066" s="11">
        <v>1065</v>
      </c>
      <c r="B1066" s="11">
        <v>-3.8804996542463055E-12</v>
      </c>
      <c r="C1066" s="11">
        <v>1</v>
      </c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</row>
    <row r="1067" spans="1:22" x14ac:dyDescent="0.25">
      <c r="A1067" s="11">
        <v>1066</v>
      </c>
      <c r="B1067" s="11">
        <v>-7.841403307923267E-13</v>
      </c>
      <c r="C1067" s="11">
        <v>1</v>
      </c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</row>
    <row r="1068" spans="1:22" x14ac:dyDescent="0.25">
      <c r="A1068" s="11">
        <v>1067</v>
      </c>
      <c r="B1068" s="11">
        <v>-1.4883749614724717E-12</v>
      </c>
      <c r="C1068" s="11">
        <v>1</v>
      </c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</row>
    <row r="1069" spans="1:22" x14ac:dyDescent="0.25">
      <c r="A1069" s="11">
        <v>1068</v>
      </c>
      <c r="B1069" s="11">
        <v>-1.4883749614724717E-12</v>
      </c>
      <c r="C1069" s="11">
        <v>1</v>
      </c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</row>
    <row r="1070" spans="1:22" x14ac:dyDescent="0.25">
      <c r="A1070" s="11">
        <v>1069</v>
      </c>
      <c r="B1070" s="11">
        <v>-1.4883749614724717E-12</v>
      </c>
      <c r="C1070" s="11">
        <v>1</v>
      </c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</row>
    <row r="1071" spans="1:22" x14ac:dyDescent="0.25">
      <c r="A1071" s="11">
        <v>1070</v>
      </c>
      <c r="B1071" s="11">
        <v>-1.6509028573450518E-13</v>
      </c>
      <c r="C1071" s="11">
        <v>1</v>
      </c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</row>
    <row r="1072" spans="1:22" x14ac:dyDescent="0.25">
      <c r="A1072" s="11">
        <v>1071</v>
      </c>
      <c r="B1072" s="11">
        <v>-1.6763636919575609E-12</v>
      </c>
      <c r="C1072" s="11">
        <v>1</v>
      </c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</row>
    <row r="1073" spans="1:22" x14ac:dyDescent="0.25">
      <c r="A1073" s="11">
        <v>1072</v>
      </c>
      <c r="B1073" s="11">
        <v>-1.6763636919575609E-12</v>
      </c>
      <c r="C1073" s="11">
        <v>1</v>
      </c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</row>
    <row r="1074" spans="1:22" x14ac:dyDescent="0.25">
      <c r="A1074" s="11">
        <v>1073</v>
      </c>
      <c r="B1074" s="11">
        <v>-9.7522603057301205E-14</v>
      </c>
      <c r="C1074" s="11">
        <v>1</v>
      </c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</row>
    <row r="1075" spans="1:22" x14ac:dyDescent="0.25">
      <c r="A1075" s="11">
        <v>1074</v>
      </c>
      <c r="B1075" s="11">
        <v>-1.6763636919575609E-12</v>
      </c>
      <c r="C1075" s="11">
        <v>1</v>
      </c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</row>
    <row r="1076" spans="1:22" x14ac:dyDescent="0.25">
      <c r="A1076" s="11">
        <v>1075</v>
      </c>
      <c r="B1076" s="11">
        <v>2.1025284378112241E-12</v>
      </c>
      <c r="C1076" s="11">
        <v>1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</row>
    <row r="1077" spans="1:22" x14ac:dyDescent="0.25">
      <c r="A1077" s="11">
        <v>1076</v>
      </c>
      <c r="B1077" s="11">
        <v>2.1025284378112241E-12</v>
      </c>
      <c r="C1077" s="11">
        <v>1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</row>
    <row r="1078" spans="1:22" x14ac:dyDescent="0.25">
      <c r="A1078" s="11">
        <v>1077</v>
      </c>
      <c r="B1078" s="11">
        <v>-1.6763636919575609E-12</v>
      </c>
      <c r="C1078" s="11">
        <v>1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</row>
    <row r="1079" spans="1:22" x14ac:dyDescent="0.25">
      <c r="A1079" s="11">
        <v>1078</v>
      </c>
      <c r="B1079" s="11">
        <v>2.1025284378112241E-12</v>
      </c>
      <c r="C1079" s="11">
        <v>1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</row>
    <row r="1080" spans="1:22" x14ac:dyDescent="0.25">
      <c r="A1080" s="11">
        <v>1079</v>
      </c>
      <c r="B1080" s="11">
        <v>-1.6763636919575609E-12</v>
      </c>
      <c r="C1080" s="11">
        <v>1</v>
      </c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</row>
  </sheetData>
  <conditionalFormatting sqref="V2:V1080">
    <cfRule type="cellIs" dxfId="1" priority="1" operator="notEqual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48"/>
  <sheetViews>
    <sheetView showRowColHeaders="0" workbookViewId="0"/>
  </sheetViews>
  <sheetFormatPr baseColWidth="10" defaultColWidth="11.42578125" defaultRowHeight="12.75" x14ac:dyDescent="0.2"/>
  <cols>
    <col min="1" max="1" width="16.5703125" style="3" bestFit="1" customWidth="1"/>
    <col min="2" max="2" width="17" style="3" customWidth="1"/>
    <col min="3" max="3" width="9.42578125" style="3" customWidth="1"/>
    <col min="4" max="4" width="11.42578125" style="3"/>
    <col min="5" max="5" width="6.5703125" style="3" customWidth="1"/>
    <col min="6" max="16384" width="11.42578125" style="3"/>
  </cols>
  <sheetData>
    <row r="1" spans="1:11" ht="15.75" thickBot="1" x14ac:dyDescent="0.3">
      <c r="A1" s="1" t="s">
        <v>0</v>
      </c>
      <c r="B1" s="2" t="s">
        <v>1</v>
      </c>
      <c r="D1" s="3" t="s">
        <v>2</v>
      </c>
      <c r="E1" s="4"/>
      <c r="F1" s="5"/>
      <c r="G1" s="6"/>
    </row>
    <row r="2" spans="1:11" ht="15" x14ac:dyDescent="0.25">
      <c r="A2" s="7" t="s">
        <v>3</v>
      </c>
      <c r="B2" s="8"/>
      <c r="D2" s="3" t="s">
        <v>4</v>
      </c>
      <c r="E2" s="4"/>
      <c r="F2" s="4"/>
      <c r="G2" s="6"/>
    </row>
    <row r="3" spans="1:11" ht="15" x14ac:dyDescent="0.25">
      <c r="A3" s="9" t="s">
        <v>5</v>
      </c>
      <c r="B3" s="10">
        <v>-28.13</v>
      </c>
      <c r="D3" s="3" t="s">
        <v>6</v>
      </c>
      <c r="E3" s="4"/>
      <c r="F3" s="4"/>
      <c r="G3" s="6"/>
    </row>
    <row r="4" spans="1:11" ht="15" x14ac:dyDescent="0.25">
      <c r="A4" s="9" t="s">
        <v>7</v>
      </c>
      <c r="B4" s="10">
        <v>17.4346</v>
      </c>
      <c r="D4" s="3" t="s">
        <v>8</v>
      </c>
      <c r="E4" s="4"/>
      <c r="F4" s="4"/>
      <c r="G4" s="6"/>
    </row>
    <row r="5" spans="1:11" ht="15" x14ac:dyDescent="0.25">
      <c r="A5" s="9" t="s">
        <v>9</v>
      </c>
      <c r="B5" s="10">
        <v>-8.8712</v>
      </c>
      <c r="D5" s="6" t="s">
        <v>10</v>
      </c>
      <c r="E5" s="11"/>
      <c r="F5" s="4"/>
      <c r="G5" s="6"/>
    </row>
    <row r="6" spans="1:11" ht="15.75" thickBot="1" x14ac:dyDescent="0.3">
      <c r="A6" s="12" t="s">
        <v>11</v>
      </c>
      <c r="B6" s="13">
        <v>18.940799999999999</v>
      </c>
      <c r="D6" s="3" t="s">
        <v>12</v>
      </c>
      <c r="E6" s="11"/>
      <c r="F6" s="4"/>
      <c r="G6" s="6"/>
      <c r="H6" s="6"/>
      <c r="I6" s="6"/>
      <c r="J6" s="6"/>
      <c r="K6" s="6"/>
    </row>
    <row r="7" spans="1:11" ht="15" x14ac:dyDescent="0.25">
      <c r="A7" s="7" t="s">
        <v>13</v>
      </c>
      <c r="B7" s="8"/>
      <c r="D7" s="4" t="s">
        <v>1</v>
      </c>
      <c r="E7" s="11"/>
      <c r="F7" s="4"/>
      <c r="G7" s="4"/>
      <c r="H7" s="4"/>
      <c r="I7" s="4"/>
      <c r="J7" s="4"/>
      <c r="K7" s="6"/>
    </row>
    <row r="8" spans="1:11" ht="15" x14ac:dyDescent="0.25">
      <c r="A8" s="9" t="s">
        <v>14</v>
      </c>
      <c r="B8" s="10">
        <v>1</v>
      </c>
      <c r="D8" s="11"/>
      <c r="E8" s="11"/>
      <c r="F8" s="4"/>
      <c r="G8" s="4"/>
      <c r="H8" s="4"/>
      <c r="I8" s="4"/>
      <c r="J8" s="4"/>
      <c r="K8" s="6"/>
    </row>
    <row r="9" spans="1:11" ht="15.75" thickBot="1" x14ac:dyDescent="0.3">
      <c r="A9" s="12" t="s">
        <v>15</v>
      </c>
      <c r="B9" s="13">
        <v>1</v>
      </c>
      <c r="D9" s="11"/>
      <c r="E9" s="4"/>
      <c r="F9" s="4"/>
      <c r="G9" s="11"/>
      <c r="H9" s="4"/>
      <c r="I9" s="11"/>
      <c r="J9" s="4"/>
      <c r="K9" s="6"/>
    </row>
    <row r="10" spans="1:11" ht="15" x14ac:dyDescent="0.25">
      <c r="A10" s="7" t="s">
        <v>16</v>
      </c>
      <c r="B10" s="8"/>
      <c r="D10" s="11"/>
      <c r="E10" s="4"/>
      <c r="F10" s="4"/>
      <c r="G10" s="11"/>
      <c r="H10" s="4"/>
      <c r="I10" s="11"/>
      <c r="J10" s="4"/>
      <c r="K10" s="6"/>
    </row>
    <row r="11" spans="1:11" ht="15" x14ac:dyDescent="0.25">
      <c r="A11" s="9" t="s">
        <v>17</v>
      </c>
      <c r="B11" s="10">
        <v>1</v>
      </c>
      <c r="D11" s="11"/>
      <c r="E11" s="11"/>
      <c r="F11" s="4"/>
      <c r="G11" s="11"/>
      <c r="H11" s="4"/>
      <c r="I11" s="11"/>
      <c r="J11" s="4"/>
      <c r="K11" s="6"/>
    </row>
    <row r="12" spans="1:11" ht="15" x14ac:dyDescent="0.25">
      <c r="A12" s="9" t="s">
        <v>18</v>
      </c>
      <c r="B12" s="10">
        <v>3</v>
      </c>
      <c r="D12" s="4"/>
      <c r="E12" s="11"/>
      <c r="F12" s="4"/>
      <c r="G12" s="11"/>
      <c r="H12" s="4"/>
      <c r="I12" s="11"/>
      <c r="J12" s="4"/>
      <c r="K12" s="6"/>
    </row>
    <row r="13" spans="1:11" ht="15" x14ac:dyDescent="0.25">
      <c r="A13" s="9" t="s">
        <v>19</v>
      </c>
      <c r="B13" s="10">
        <v>1.0000000000000001E-5</v>
      </c>
      <c r="D13" s="6"/>
      <c r="E13" s="11"/>
      <c r="F13" s="4"/>
      <c r="G13" s="11"/>
      <c r="H13" s="4"/>
      <c r="I13" s="4"/>
      <c r="J13" s="4"/>
      <c r="K13" s="6"/>
    </row>
    <row r="14" spans="1:11" ht="15" x14ac:dyDescent="0.25">
      <c r="A14" s="9" t="s">
        <v>20</v>
      </c>
      <c r="B14" s="10">
        <v>100</v>
      </c>
      <c r="E14" s="11"/>
      <c r="F14" s="4"/>
      <c r="G14" s="11"/>
      <c r="H14" s="4"/>
      <c r="I14" s="6"/>
      <c r="J14" s="6"/>
      <c r="K14" s="6"/>
    </row>
    <row r="15" spans="1:11" ht="15" x14ac:dyDescent="0.25">
      <c r="A15" s="9" t="s">
        <v>21</v>
      </c>
      <c r="B15" s="10">
        <v>1.0000000000000001E-5</v>
      </c>
      <c r="E15" s="11"/>
      <c r="F15" s="4"/>
      <c r="G15" s="11"/>
      <c r="H15" s="4"/>
      <c r="I15" s="6"/>
      <c r="J15" s="6"/>
      <c r="K15" s="6"/>
    </row>
    <row r="16" spans="1:11" ht="15.75" thickBot="1" x14ac:dyDescent="0.3">
      <c r="A16" s="12" t="s">
        <v>22</v>
      </c>
      <c r="B16" s="13">
        <v>100</v>
      </c>
      <c r="E16" s="4"/>
      <c r="F16" s="4"/>
      <c r="G16" s="11"/>
      <c r="H16" s="4"/>
    </row>
    <row r="17" spans="1:8" ht="15" x14ac:dyDescent="0.25">
      <c r="A17" s="7" t="s">
        <v>23</v>
      </c>
      <c r="B17" s="8"/>
      <c r="E17" s="4"/>
      <c r="F17" s="4"/>
      <c r="G17" s="11"/>
      <c r="H17" s="4"/>
    </row>
    <row r="18" spans="1:8" ht="15" x14ac:dyDescent="0.25">
      <c r="A18" s="9" t="s">
        <v>24</v>
      </c>
      <c r="B18" s="10">
        <v>7.4666748046875</v>
      </c>
      <c r="E18" s="4"/>
      <c r="F18" s="4"/>
      <c r="G18" s="11"/>
      <c r="H18" s="4"/>
    </row>
    <row r="19" spans="1:8" ht="15" x14ac:dyDescent="0.25">
      <c r="A19" s="9" t="s">
        <v>25</v>
      </c>
      <c r="B19" s="10">
        <v>1.3333333333333333</v>
      </c>
      <c r="E19" s="4"/>
      <c r="F19" s="4"/>
      <c r="G19" s="11"/>
      <c r="H19" s="4"/>
    </row>
    <row r="20" spans="1:8" ht="15" x14ac:dyDescent="0.25">
      <c r="A20" s="9" t="s">
        <v>26</v>
      </c>
      <c r="B20" s="10">
        <v>-16</v>
      </c>
      <c r="E20" s="11"/>
      <c r="F20" s="4"/>
      <c r="G20" s="6"/>
    </row>
    <row r="21" spans="1:8" ht="15.75" thickBot="1" x14ac:dyDescent="0.3">
      <c r="A21" s="12" t="s">
        <v>27</v>
      </c>
      <c r="B21" s="13">
        <v>1.3333333333333333</v>
      </c>
      <c r="E21" s="4"/>
      <c r="F21" s="4"/>
      <c r="G21" s="6"/>
    </row>
    <row r="22" spans="1:8" ht="15" x14ac:dyDescent="0.25">
      <c r="A22" s="7" t="s">
        <v>28</v>
      </c>
      <c r="B22" s="8"/>
      <c r="E22" s="4"/>
      <c r="F22" s="4"/>
      <c r="G22" s="6"/>
    </row>
    <row r="23" spans="1:8" ht="15" x14ac:dyDescent="0.25">
      <c r="A23" s="9" t="s">
        <v>29</v>
      </c>
      <c r="B23" s="10" t="b">
        <v>1</v>
      </c>
      <c r="E23" s="4"/>
      <c r="F23" s="4"/>
      <c r="G23" s="6"/>
    </row>
    <row r="24" spans="1:8" ht="15" x14ac:dyDescent="0.25">
      <c r="A24" s="9" t="s">
        <v>30</v>
      </c>
      <c r="B24" s="10" t="b">
        <v>0</v>
      </c>
      <c r="E24" s="11"/>
      <c r="F24" s="11"/>
      <c r="G24" s="6"/>
    </row>
    <row r="25" spans="1:8" ht="15" x14ac:dyDescent="0.25">
      <c r="A25" s="9" t="s">
        <v>31</v>
      </c>
      <c r="B25" s="10" t="b">
        <v>0</v>
      </c>
      <c r="E25" s="4"/>
      <c r="F25" s="4"/>
      <c r="G25" s="6"/>
    </row>
    <row r="26" spans="1:8" ht="15" x14ac:dyDescent="0.25">
      <c r="A26" s="9" t="s">
        <v>32</v>
      </c>
      <c r="B26" s="10" t="b">
        <v>1</v>
      </c>
      <c r="E26" s="4"/>
      <c r="F26" s="4"/>
      <c r="G26" s="6"/>
    </row>
    <row r="27" spans="1:8" ht="15" x14ac:dyDescent="0.25">
      <c r="A27" s="9" t="s">
        <v>33</v>
      </c>
      <c r="B27" s="10" t="b">
        <v>0</v>
      </c>
      <c r="E27" s="4"/>
      <c r="F27" s="4"/>
      <c r="G27" s="6"/>
    </row>
    <row r="28" spans="1:8" ht="15" x14ac:dyDescent="0.25">
      <c r="A28" s="9" t="s">
        <v>34</v>
      </c>
      <c r="B28" s="10" t="b">
        <v>0</v>
      </c>
      <c r="E28" s="4"/>
      <c r="F28" s="4"/>
      <c r="G28" s="6"/>
    </row>
    <row r="29" spans="1:8" ht="15" x14ac:dyDescent="0.25">
      <c r="A29" s="9" t="s">
        <v>35</v>
      </c>
      <c r="B29" s="10">
        <v>0</v>
      </c>
      <c r="E29" s="4"/>
      <c r="F29" s="4"/>
      <c r="G29" s="6"/>
    </row>
    <row r="30" spans="1:8" ht="15" x14ac:dyDescent="0.25">
      <c r="A30" s="9" t="s">
        <v>36</v>
      </c>
      <c r="B30" s="10">
        <v>1</v>
      </c>
      <c r="E30" s="4"/>
      <c r="F30" s="4"/>
      <c r="G30" s="6"/>
    </row>
    <row r="31" spans="1:8" ht="15" x14ac:dyDescent="0.25">
      <c r="A31" s="9" t="s">
        <v>37</v>
      </c>
      <c r="B31" s="10">
        <v>1</v>
      </c>
      <c r="E31" s="4"/>
      <c r="F31" s="4"/>
      <c r="G31" s="6"/>
    </row>
    <row r="32" spans="1:8" ht="15" x14ac:dyDescent="0.25">
      <c r="A32" s="9" t="s">
        <v>38</v>
      </c>
      <c r="B32" s="10">
        <v>16.100000000000001</v>
      </c>
      <c r="E32" s="11"/>
      <c r="F32" s="6"/>
      <c r="G32" s="6"/>
    </row>
    <row r="33" spans="1:7" ht="15" x14ac:dyDescent="0.25">
      <c r="A33" s="9" t="s">
        <v>39</v>
      </c>
      <c r="B33" s="10">
        <v>0</v>
      </c>
      <c r="E33" s="11"/>
      <c r="F33" s="6"/>
      <c r="G33" s="6"/>
    </row>
    <row r="34" spans="1:7" ht="15.75" thickBot="1" x14ac:dyDescent="0.3">
      <c r="A34" s="12" t="s">
        <v>40</v>
      </c>
      <c r="B34" s="13" t="b">
        <v>0</v>
      </c>
      <c r="E34" s="6"/>
      <c r="F34" s="6"/>
      <c r="G34" s="6"/>
    </row>
    <row r="35" spans="1:7" ht="15" x14ac:dyDescent="0.25">
      <c r="A35" s="7" t="s">
        <v>41</v>
      </c>
      <c r="B35" s="8" t="s">
        <v>42</v>
      </c>
      <c r="E35" s="6"/>
      <c r="F35" s="6"/>
      <c r="G35" s="6"/>
    </row>
    <row r="36" spans="1:7" ht="15" x14ac:dyDescent="0.25">
      <c r="A36" s="9" t="s">
        <v>43</v>
      </c>
      <c r="B36" s="10">
        <v>1.7569200992584229</v>
      </c>
    </row>
    <row r="37" spans="1:7" ht="15" x14ac:dyDescent="0.25">
      <c r="A37" s="9" t="s">
        <v>44</v>
      </c>
      <c r="B37" s="10"/>
    </row>
    <row r="38" spans="1:7" ht="15" x14ac:dyDescent="0.25">
      <c r="A38" s="9" t="s">
        <v>45</v>
      </c>
      <c r="B38" s="10" t="s">
        <v>46</v>
      </c>
      <c r="D38" s="3" t="s">
        <v>46</v>
      </c>
    </row>
    <row r="39" spans="1:7" ht="15" x14ac:dyDescent="0.25">
      <c r="A39" s="9" t="s">
        <v>47</v>
      </c>
      <c r="B39" s="10">
        <v>0.5</v>
      </c>
    </row>
    <row r="40" spans="1:7" ht="15" x14ac:dyDescent="0.25">
      <c r="A40" s="9" t="s">
        <v>48</v>
      </c>
      <c r="B40" s="10">
        <v>0</v>
      </c>
    </row>
    <row r="41" spans="1:7" ht="15" x14ac:dyDescent="0.25">
      <c r="A41" s="9" t="s">
        <v>49</v>
      </c>
      <c r="B41" s="10">
        <v>1</v>
      </c>
    </row>
    <row r="42" spans="1:7" ht="15" x14ac:dyDescent="0.25">
      <c r="A42" s="9" t="s">
        <v>50</v>
      </c>
      <c r="B42" s="10">
        <v>1</v>
      </c>
    </row>
    <row r="43" spans="1:7" ht="15" x14ac:dyDescent="0.25">
      <c r="A43" s="9" t="s">
        <v>51</v>
      </c>
      <c r="B43" s="10">
        <v>0</v>
      </c>
    </row>
    <row r="44" spans="1:7" ht="15" x14ac:dyDescent="0.25">
      <c r="A44" s="9" t="s">
        <v>52</v>
      </c>
      <c r="B44" s="10">
        <v>1</v>
      </c>
    </row>
    <row r="45" spans="1:7" ht="15" x14ac:dyDescent="0.25">
      <c r="A45" s="9" t="s">
        <v>53</v>
      </c>
      <c r="B45" s="10">
        <v>1</v>
      </c>
    </row>
    <row r="46" spans="1:7" ht="15" x14ac:dyDescent="0.25">
      <c r="A46" s="9" t="s">
        <v>54</v>
      </c>
      <c r="B46" s="10" t="b">
        <v>1</v>
      </c>
    </row>
    <row r="47" spans="1:7" ht="15" x14ac:dyDescent="0.25">
      <c r="A47" s="9" t="s">
        <v>55</v>
      </c>
      <c r="B47" s="10" t="s">
        <v>56</v>
      </c>
    </row>
    <row r="48" spans="1:7" ht="15.75" thickBot="1" x14ac:dyDescent="0.3">
      <c r="A48" s="12" t="s">
        <v>57</v>
      </c>
      <c r="B48" s="13" t="b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99</vt:i4>
      </vt:variant>
    </vt:vector>
  </HeadingPairs>
  <TitlesOfParts>
    <vt:vector size="103" baseType="lpstr">
      <vt:lpstr>Knoten</vt:lpstr>
      <vt:lpstr>System</vt:lpstr>
      <vt:lpstr>L-V</vt:lpstr>
      <vt:lpstr>SetUp</vt:lpstr>
      <vt:lpstr>Knoten!_FilterDatabase</vt:lpstr>
      <vt:lpstr>alphaT_ele</vt:lpstr>
      <vt:lpstr>Ax_node</vt:lpstr>
      <vt:lpstr>Az_node</vt:lpstr>
      <vt:lpstr>Bettungsziffer_ele</vt:lpstr>
      <vt:lpstr>deltaTM_ele</vt:lpstr>
      <vt:lpstr>deltaTN_ele</vt:lpstr>
      <vt:lpstr>e1_ele</vt:lpstr>
      <vt:lpstr>e2_ele</vt:lpstr>
      <vt:lpstr>EA_ele</vt:lpstr>
      <vt:lpstr>EI_ele</vt:lpstr>
      <vt:lpstr>Einflusslinie_node</vt:lpstr>
      <vt:lpstr>Einheitslast_ele</vt:lpstr>
      <vt:lpstr>ele_cosinus</vt:lpstr>
      <vt:lpstr>ele_grav</vt:lpstr>
      <vt:lpstr>ele_N_ThIO</vt:lpstr>
      <vt:lpstr>ele_Parameter</vt:lpstr>
      <vt:lpstr>ele_Response</vt:lpstr>
      <vt:lpstr>ele_snow</vt:lpstr>
      <vt:lpstr>ele_splitted</vt:lpstr>
      <vt:lpstr>ele_wind</vt:lpstr>
      <vt:lpstr>f_ele</vt:lpstr>
      <vt:lpstr>FGphi_node</vt:lpstr>
      <vt:lpstr>FGu_node</vt:lpstr>
      <vt:lpstr>FGw_node</vt:lpstr>
      <vt:lpstr>Fku_node</vt:lpstr>
      <vt:lpstr>Fkw_node</vt:lpstr>
      <vt:lpstr>GAs_ele</vt:lpstr>
      <vt:lpstr>GE_ele</vt:lpstr>
      <vt:lpstr>h_ele</vt:lpstr>
      <vt:lpstr>Knoten_a</vt:lpstr>
      <vt:lpstr>Knoten_b</vt:lpstr>
      <vt:lpstr>knoten_delete</vt:lpstr>
      <vt:lpstr>Knoten_reset</vt:lpstr>
      <vt:lpstr>Knotendaten</vt:lpstr>
      <vt:lpstr>Knotenverdrehung_node</vt:lpstr>
      <vt:lpstr>kphi_node</vt:lpstr>
      <vt:lpstr>ku_node</vt:lpstr>
      <vt:lpstr>kw_node</vt:lpstr>
      <vt:lpstr>Laenge_ele</vt:lpstr>
      <vt:lpstr>Lastfaktor</vt:lpstr>
      <vt:lpstr>lin_qxi</vt:lpstr>
      <vt:lpstr>lin_qxk</vt:lpstr>
      <vt:lpstr>lin_qzi</vt:lpstr>
      <vt:lpstr>lin_qzk</vt:lpstr>
      <vt:lpstr>MAy_node</vt:lpstr>
      <vt:lpstr>Mkphi_node</vt:lpstr>
      <vt:lpstr>Mpl_ele</vt:lpstr>
      <vt:lpstr>Mpl_node</vt:lpstr>
      <vt:lpstr>My_node</vt:lpstr>
      <vt:lpstr>P_ele</vt:lpstr>
      <vt:lpstr>phi_node</vt:lpstr>
      <vt:lpstr>phi0_node</vt:lpstr>
      <vt:lpstr>phipl_node</vt:lpstr>
      <vt:lpstr>psizero_ele</vt:lpstr>
      <vt:lpstr>Px_node</vt:lpstr>
      <vt:lpstr>Pz_node</vt:lpstr>
      <vt:lpstr>qxGlob_ele</vt:lpstr>
      <vt:lpstr>qxi_glob</vt:lpstr>
      <vt:lpstr>qxiGlob_ele</vt:lpstr>
      <vt:lpstr>qxiLoc_ele</vt:lpstr>
      <vt:lpstr>qxk_glob</vt:lpstr>
      <vt:lpstr>qxkGlob_ele</vt:lpstr>
      <vt:lpstr>qxkLoc_ele</vt:lpstr>
      <vt:lpstr>qxLoc_ele</vt:lpstr>
      <vt:lpstr>qzGlob_ele</vt:lpstr>
      <vt:lpstr>qzi_glob</vt:lpstr>
      <vt:lpstr>qziGlob_ele</vt:lpstr>
      <vt:lpstr>qziLoc_ele</vt:lpstr>
      <vt:lpstr>qzk_glob</vt:lpstr>
      <vt:lpstr>qzkGlob_ele</vt:lpstr>
      <vt:lpstr>qzkLoc_ele</vt:lpstr>
      <vt:lpstr>qzLoc_ele</vt:lpstr>
      <vt:lpstr>S_ele</vt:lpstr>
      <vt:lpstr>SetUpdaten</vt:lpstr>
      <vt:lpstr>Knoten!solver_lhs1</vt:lpstr>
      <vt:lpstr>Knoten!solver_lhs2</vt:lpstr>
      <vt:lpstr>Knoten!solver_lhs3</vt:lpstr>
      <vt:lpstr>Knoten!solver_opt</vt:lpstr>
      <vt:lpstr>Knoten!solver_rhs1</vt:lpstr>
      <vt:lpstr>Knoten!solver_rhs2</vt:lpstr>
      <vt:lpstr>Knoten!solver_rhs3</vt:lpstr>
      <vt:lpstr>system_delete</vt:lpstr>
      <vt:lpstr>system_reset</vt:lpstr>
      <vt:lpstr>systemdaten</vt:lpstr>
      <vt:lpstr>Theorie_ele</vt:lpstr>
      <vt:lpstr>ThIIIOdX</vt:lpstr>
      <vt:lpstr>ThIIIOdY</vt:lpstr>
      <vt:lpstr>ThIIIOpsi</vt:lpstr>
      <vt:lpstr>u_node</vt:lpstr>
      <vt:lpstr>u0_node</vt:lpstr>
      <vt:lpstr>w_node</vt:lpstr>
      <vt:lpstr>w0_node</vt:lpstr>
      <vt:lpstr>Winkel_ele</vt:lpstr>
      <vt:lpstr>wzero_ele</vt:lpstr>
      <vt:lpstr>x_node</vt:lpstr>
      <vt:lpstr>x0_node</vt:lpstr>
      <vt:lpstr>z_node</vt:lpstr>
      <vt:lpstr>z0_node</vt:lpstr>
    </vt:vector>
  </TitlesOfParts>
  <Company>TUSG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</dc:creator>
  <cp:lastModifiedBy>KUB</cp:lastModifiedBy>
  <dcterms:created xsi:type="dcterms:W3CDTF">2023-03-08T13:59:53Z</dcterms:created>
  <dcterms:modified xsi:type="dcterms:W3CDTF">2023-03-08T13:59:57Z</dcterms:modified>
</cp:coreProperties>
</file>